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625" windowHeight="6105" tabRatio="702" activeTab="6"/>
  </bookViews>
  <sheets>
    <sheet name="Прил 3(1)" sheetId="1" r:id="rId1"/>
    <sheet name="Прил4(2)" sheetId="2" r:id="rId2"/>
    <sheet name="Прил5(3)" sheetId="3" r:id="rId3"/>
    <sheet name="Прил 6(4)" sheetId="4" r:id="rId4"/>
    <sheet name="Прил 7(5)" sheetId="5" r:id="rId5"/>
    <sheet name="Прил 12(6)" sheetId="6" r:id="rId6"/>
    <sheet name="Прил 13(7)" sheetId="7" r:id="rId7"/>
  </sheets>
  <definedNames>
    <definedName name="_xlnm.Print_Titles" localSheetId="3">'Прил 6(4)'!$12:$14</definedName>
    <definedName name="_xlnm.Print_Titles" localSheetId="4">'Прил 7(5)'!$16:$16</definedName>
    <definedName name="_xlnm.Print_Titles" localSheetId="1">'Прил4(2)'!$14:$15</definedName>
    <definedName name="_xlnm.Print_Area" localSheetId="0">'Прил 3(1)'!$A$1:$I$195</definedName>
  </definedNames>
  <calcPr fullCalcOnLoad="1"/>
</workbook>
</file>

<file path=xl/sharedStrings.xml><?xml version="1.0" encoding="utf-8"?>
<sst xmlns="http://schemas.openxmlformats.org/spreadsheetml/2006/main" count="4438" uniqueCount="323">
  <si>
    <t>Подпрограмма "Обеспечение условий для интенсивного развития малого и среднего предпринимательства"</t>
  </si>
  <si>
    <t>Подпрограмма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</si>
  <si>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Подпрограмма 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</si>
  <si>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Приложение 7</t>
  </si>
  <si>
    <t>Перечень и объем бюджетных ассигнований бюджета муниципального образования  Огаревское Щекинского района на финансовое обеспечение реализации муниципальных программ муниципального образования  Огаревское Щекинского района  по  целевым статьям, группам  и подгруппам видов расходов, разделам, подразделам  классификации расходов бюджета муниципального образования  Огаревское Щекинского района на 2016 год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</si>
  <si>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</t>
  </si>
  <si>
    <t>Расходы на формирование и содержание муниципального архива, включая хранение архивных фондов поселений в рамках непрограммного направления деятельности "Межбюджетные трансферты"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</si>
  <si>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</si>
  <si>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дефицита бюджета МО  Огаревское на плановый период 2017 и 2018 годов</t>
  </si>
  <si>
    <t>тыс. руб.</t>
  </si>
  <si>
    <t>Код классификации</t>
  </si>
  <si>
    <t>Наименование групп, подгрупп, статей, программ (подпрограмм), кодов экономической классификации источников внутреннего финансирования дефицитов бюджетов</t>
  </si>
  <si>
    <t>000 01 00 00 00 00 0000 000</t>
  </si>
  <si>
    <t>Источники внутреннего финансирования дефицитов бюджетов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</si>
  <si>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</si>
  <si>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</si>
  <si>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</si>
  <si>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</si>
  <si>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</si>
  <si>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</si>
  <si>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</si>
  <si>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</si>
  <si>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</si>
  <si>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местных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</si>
  <si>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</si>
  <si>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</si>
  <si>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</si>
  <si>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</si>
  <si>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</si>
  <si>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</si>
  <si>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</si>
  <si>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местных бюджетов</t>
  </si>
  <si>
    <t>Итого  источников  внутреннего  финансирования</t>
  </si>
  <si>
    <t>Приложение 12</t>
  </si>
  <si>
    <t>92</t>
  </si>
  <si>
    <t>Глава администрации</t>
  </si>
  <si>
    <t>1</t>
  </si>
  <si>
    <t>Аппарат администрации</t>
  </si>
  <si>
    <t>0</t>
  </si>
  <si>
    <t>97</t>
  </si>
  <si>
    <t>11</t>
  </si>
  <si>
    <t>13</t>
  </si>
  <si>
    <t>2886</t>
  </si>
  <si>
    <t>Национальная оборона</t>
  </si>
  <si>
    <t>Непрограммные расходы</t>
  </si>
  <si>
    <t>Иные непрограммные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</si>
  <si>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</si>
  <si>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Жилищно-коммунальное хозяйство</t>
  </si>
  <si>
    <t>Образование</t>
  </si>
  <si>
    <t>КУЛЬТУРА И КИНЕМАТОГРАФИЯ</t>
  </si>
  <si>
    <t>94</t>
  </si>
  <si>
    <t>Резервные фонды местных администраций</t>
  </si>
  <si>
    <t>Резервные фонды</t>
  </si>
  <si>
    <t>Мобилизационная и вневойсковая подготовка</t>
  </si>
  <si>
    <t>Благоустройство</t>
  </si>
  <si>
    <t>№-п</t>
  </si>
  <si>
    <t xml:space="preserve">  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</si>
  <si>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</si>
  <si>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</si>
  <si>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</si>
  <si>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</si>
  <si>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</si>
  <si>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</si>
  <si>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</si>
  <si>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</si>
  <si>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</si>
  <si>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</si>
  <si>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</si>
  <si>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</si>
  <si>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</si>
  <si>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</si>
  <si>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871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</si>
  <si>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</si>
  <si>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</si>
  <si>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</si>
  <si>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</si>
  <si>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</si>
  <si>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10</t>
  </si>
  <si>
    <t>09</t>
  </si>
  <si>
    <t>91</t>
  </si>
  <si>
    <t>Межбюджетные трансферты</t>
  </si>
  <si>
    <t>Приложение 4</t>
  </si>
  <si>
    <t>Профессиональная подготовка, переподготовка и повышение квалификации</t>
  </si>
  <si>
    <t>тыс.рублей</t>
  </si>
  <si>
    <t>850</t>
  </si>
  <si>
    <t>200</t>
  </si>
  <si>
    <t>99</t>
  </si>
  <si>
    <t>Приложение 3</t>
  </si>
  <si>
    <t>Код бюджетной классфикации</t>
  </si>
  <si>
    <t>к решению Собрания депутатов МО Огаревское</t>
  </si>
  <si>
    <t>Ведомственная структура расходов бюджета муниципального образования Огаревское</t>
  </si>
  <si>
    <t>Группа вида расходов</t>
  </si>
  <si>
    <t>Обеспечение функционирования администрации муниципального образования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</si>
  <si>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</si>
  <si>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</si>
  <si>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</si>
  <si>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</si>
  <si>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</si>
  <si>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</si>
  <si>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</si>
  <si>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01 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</si>
  <si>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</si>
  <si>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</si>
  <si>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</si>
  <si>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Субсидии</t>
  </si>
  <si>
    <t>520</t>
  </si>
  <si>
    <t>110</t>
  </si>
  <si>
    <t>СОЦИАЛЬНАЯ ПОЛИТИКА</t>
  </si>
  <si>
    <t xml:space="preserve"> </t>
  </si>
  <si>
    <t>Пенсионное обеспечение</t>
  </si>
  <si>
    <t>Социальная поддержка населения муниципального образования</t>
  </si>
  <si>
    <t>96</t>
  </si>
  <si>
    <t xml:space="preserve">Доплата к пенсии муниципальным служащим 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</si>
  <si>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</si>
  <si>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Социальные выплаты гражданам, кроме публичных нормативных социальных выплат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</si>
  <si>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</si>
  <si>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</si>
  <si>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Собрания депутатов</t>
  </si>
  <si>
    <t>Обеспечение деятельности Собрания депутатов поселений Щекинского раойна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</si>
  <si>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</si>
  <si>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</si>
  <si>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Итого</t>
  </si>
  <si>
    <t>План 2016 год</t>
  </si>
  <si>
    <t>План 2017 год</t>
  </si>
  <si>
    <t>К О Д                                                  функциональной классификации</t>
  </si>
  <si>
    <t>группа вида  расхода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</si>
  <si>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депутатов"</t>
  </si>
  <si>
    <t>НАЦИОНАЛЬНАЯ ЭКОНОМИКА</t>
  </si>
  <si>
    <t>Дорожная деятельность в отношении автомобильных дорог местного значения в границах населенных пунктов муниципального образования</t>
  </si>
  <si>
    <t>Расходы на обеспечение дорожной деятельности в отношении автомобильных дорог местного значения в границах населенных пунктов муниципального образования</t>
  </si>
  <si>
    <t>Приложение 6</t>
  </si>
  <si>
    <t>Администрация муниципального образования Огаревское</t>
  </si>
  <si>
    <t>872</t>
  </si>
  <si>
    <t>"О бюджете  муниципального образования МО Огаревское  Щекинского района на 2016 год и плановый период 2017 и 2018 годов"</t>
  </si>
  <si>
    <t>бюджетных ассигнований бюджета МО Огаревское на 2016 год  по разделам, подразделам, целевым статьям (муниципальных программ и не программным направлениям деятельности)группам и подгруппам видов расходов классификации расходов бюджета МО Огаревское</t>
  </si>
  <si>
    <t>2016 год</t>
  </si>
  <si>
    <t>Муниципальная программа"Благоустройство муниципального образования Огаревское Щекинского района"</t>
  </si>
  <si>
    <t>Подпрограмма"Организация сбора и вывоза бытовых отходов и мусора в муниципальном образовании Огаревское Щекинского района"</t>
  </si>
  <si>
    <t>Приобретение и обустройство контейнерных площадок в рамках подпрограммы"Организация сбора и вывоза бытовых отходов и мусора в муниципальном образовании Огаревское Щекинского района"</t>
  </si>
  <si>
    <t>Уборка несанкционированных свалок  в рамках подпрограммы"Организация сбора и вывоза бытовых отходов и мусора в муниципальном образовании Огаревское Щекинского района"</t>
  </si>
  <si>
    <t>Подпрограмма "Организация освещения улиц муниципального образования Огаревское Щекинского района"</t>
  </si>
  <si>
    <t>Оплата потребленной электроэнергии на уличное освещение в рамках подпрограммы"Организация освещения улиц муниципального образования Огаревское Щекинского района"</t>
  </si>
  <si>
    <t>Техническое обслуживание, реконструкция и роемонт уличного освещения в рамках подпрограммы"Организация освещения улиц муниципального образования Огаревское Щекинского района"</t>
  </si>
  <si>
    <t>Подпрограмма "Организация благоустройства территории муниципального образования Огаревское Щекинского района"</t>
  </si>
  <si>
    <t>Окос травы в рамках подпрограммы "Организация благоустройства территории муниципального образования Огаревское Щекинского района"</t>
  </si>
  <si>
    <t>Содержание территорий в рамках подпрограммы "Организация благоустройства территории муниципального образования Огаревское Щекинского района"</t>
  </si>
  <si>
    <t>Спиливание аварийных деревьев в рамках подпрограммы "Организация благоустройства территории муниципального образования Огаревское Щекинского района"</t>
  </si>
  <si>
    <t>Муниципальная программа"Профессиональная переподготовка, повышение квалификации муниципальных служащих администрации муниципального образования Огаревское Щекинского района"</t>
  </si>
  <si>
    <t>Обслуживание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</si>
  <si>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</si>
  <si>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</si>
  <si>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</si>
  <si>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непрограмного направления расходов "Процентные платежи по муниципальному долгу"</t>
  </si>
  <si>
    <t>Обслуживание муниципального долга</t>
  </si>
  <si>
    <t>730</t>
  </si>
  <si>
    <t>06</t>
  </si>
  <si>
    <t>Муниципальная программа "Ресурсное обеспечение информационной системы муниципального образования  Огаревское Щекинского района"</t>
  </si>
  <si>
    <t>Подпрограмма "Обеспечение информационными технологиями органов местного самоуправления и муниципальные учреждения муниципального образования Огаревское Щекинского района"</t>
  </si>
  <si>
    <t>Расходы на обеспечение доступа к сети Интернет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</si>
  <si>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Расходы на опубликование нормативно-правовых актов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</si>
  <si>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Муниципальная программа"Управление и распоряжение муниципальным имуществом в МО Огаревское Щекинского района"</t>
  </si>
  <si>
    <t>Подпрограмма "О порядке учета и признания права муниципальной собственности на бесхозяйное имущество на территории муниципального образования"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</si>
  <si>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образования"</t>
  </si>
  <si>
    <t xml:space="preserve">Содержание и обслуживание казны </t>
  </si>
  <si>
    <t>Подпрограмма "Управление земельными ресурсами в муниципальном образовании Огаревское Щекинского района"</t>
  </si>
  <si>
    <t xml:space="preserve">Оформление земельных участков с целью постановки на кадастровый учет </t>
  </si>
  <si>
    <t>Заключение новых договоров, проведение аукционов по продажи права аренды в рамках подпрограммы</t>
  </si>
  <si>
    <t>Расходы на выполнение судебных актов по искам о возмещении  вреда, причененного незаконными действиями (бездействем) муниципальных органов либо должностных лиц этих органов</t>
  </si>
  <si>
    <t>Национальная безопасность и правоохранительная деятельность</t>
  </si>
  <si>
    <t>Муниципальная программа "Защита населения и территорий от чрезвычайных ситуаций, обеспечение пожарной безопасности в границах населенных пунктов муниципального образования Огаревское Щекинского района"</t>
  </si>
  <si>
    <t>Подпрограмма "Обеспечение первичных мероприятий по защите населения от чрезвычайных ситуаций природного и техногенного характера на  территории муниципального образования Огаревское Щекинского райрна"</t>
  </si>
  <si>
    <t>Обеспечение первмчных мероприятий по защите наеления от ЧС природного техногенного характера в рамках подпрограммы</t>
  </si>
  <si>
    <t>Подпрограмма "Обеспечение первичных мер пожарной безопасности в границах населенных пунктов  территории муниципального образования Огаревское Щекинского райрна"</t>
  </si>
  <si>
    <t>Обеспечение первичных мер пожарной безопасности в границах населенных пунктов в рамках подпрограммы</t>
  </si>
  <si>
    <t>Приобретение ранцевых огнетушителей в рамках подпрограммы</t>
  </si>
  <si>
    <t>Подпрограмма  "Профилактика терроризма и экстримизма на территории муниципального образования Огаревское Щекинского района"</t>
  </si>
  <si>
    <t>Эффективность деятельности по профилактике терроризма и экстремизма в рамках подпрограммы</t>
  </si>
  <si>
    <t>Муниципальная программа"Развитие субъектов малого и среднего предпринимательства на территории муниципального образования Огаревское Щекинского района"</t>
  </si>
  <si>
    <t>12</t>
  </si>
  <si>
    <r>
      <t>Обеспечение проживающих в поселении и нуждающихся в жилых помещениях малоимущих граждан жилыми помещениями,  организация строительства и содержан</t>
    </r>
    <r>
      <rPr>
        <b/>
        <i/>
        <sz val="10"/>
        <rFont val="Times New Roman"/>
        <family val="1"/>
      </rPr>
      <t>ия муниципального жилищного фонда, создание условий</t>
    </r>
    <r>
      <rPr>
        <i/>
        <sz val="10"/>
        <rFont val="Times New Roman"/>
        <family val="1"/>
      </rPr>
      <t xml:space="preserve"> для жилищного строительства, а также иных полномочий орган</t>
    </r>
  </si>
  <si>
    <t>Основное мероприятие"Содержание и благоустройство мест захоронения муниципального образования Огаревское Щекинского района"</t>
  </si>
  <si>
    <t>Иные межбюджетные трансферты,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</si>
  <si>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Мероприятия по переподготовке и повышению квалификации</t>
  </si>
  <si>
    <t>Муниципальная программа"Развитие культуры на территории муниципального образования Огаревское Щекинского района"</t>
  </si>
  <si>
    <t>Подпрограмма "Сохранение самодеятельности творчества культурно-досуговой и просветительной деятельности"</t>
  </si>
  <si>
    <t xml:space="preserve">Расходы на обеспечение деятельности муниципальных учреждений </t>
  </si>
  <si>
    <t>Расходы на выплату персоналу</t>
  </si>
  <si>
    <t>100</t>
  </si>
  <si>
    <t>8012</t>
  </si>
  <si>
    <t>Основное мероприятие "Организация и прведение культурно-массовых мероприятий"</t>
  </si>
  <si>
    <t>Основнон мероприятие "Пожарная безопасность"</t>
  </si>
  <si>
    <t>"О бюджете  муниципального образования МО Огаревское Щекинского района на 2016 год и плановый период 2017 и 2018 годов"</t>
  </si>
  <si>
    <t>бюджетных ассигнований бюджета МО Огаревское на плановый период 2017 и 2018  годов по разделам, подразделам, целевым статьям (муниципальных программ и не программным направлениям деятельности) и группам видов  расходов классификации расходов бюджетов Российской Федерации</t>
  </si>
  <si>
    <t>План 2018 год</t>
  </si>
  <si>
    <t>к решению Собрания депутатов МО Огаревское "О бюджете  МО Огаревское Щекинского района на 2016 год и плановый период 2017и 2018 годов"</t>
  </si>
  <si>
    <t>на 2016 год</t>
  </si>
  <si>
    <t>к решению Собрания депутатов МО Огаревское "О бюджете  МО Огаревское  Щекинского района на 2016 год и плановый период 2017 и 2018 годов"</t>
  </si>
  <si>
    <t>Ведомственная структура расходов бюджета муниципального образования Огаревское на плановый период 2017 и 2018 годов</t>
  </si>
  <si>
    <t>540</t>
  </si>
  <si>
    <t>00110</t>
  </si>
  <si>
    <t>00190</t>
  </si>
  <si>
    <t>00000</t>
  </si>
  <si>
    <t>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</si>
  <si>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 МО Огаревское на осуществление части полномочий по решению в</t>
  </si>
  <si>
    <t>Иные межбюджетные трансферты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</si>
  <si>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Огаревское на о</t>
  </si>
  <si>
    <t>85360</t>
  </si>
  <si>
    <t>85110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</si>
  <si>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</si>
  <si>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</t>
  </si>
  <si>
    <t>85040</t>
  </si>
  <si>
    <t>28810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</si>
  <si>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района"муниципальной программы "Ресурсное обеспечение информационной системы муниципального образования  Огаревское Щекинского района"</t>
  </si>
  <si>
    <t>900</t>
  </si>
  <si>
    <t>28840</t>
  </si>
  <si>
    <t>29070</t>
  </si>
  <si>
    <t>29940</t>
  </si>
  <si>
    <t>28860</t>
  </si>
  <si>
    <t>29440</t>
  </si>
  <si>
    <t>29280</t>
  </si>
  <si>
    <t>29880</t>
  </si>
  <si>
    <t>28910</t>
  </si>
  <si>
    <t>85030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</si>
  <si>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</si>
  <si>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</si>
  <si>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Переданные полномочия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</si>
  <si>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300</t>
  </si>
  <si>
    <t>85010</t>
  </si>
  <si>
    <t>51180</t>
  </si>
  <si>
    <t>29450</t>
  </si>
  <si>
    <t>29090</t>
  </si>
  <si>
    <t>29100</t>
  </si>
  <si>
    <t>29110</t>
  </si>
  <si>
    <t>Другие вопросы в области национальной экономики</t>
  </si>
  <si>
    <t>29890</t>
  </si>
  <si>
    <t>400</t>
  </si>
  <si>
    <t>8438</t>
  </si>
  <si>
    <t>29210</t>
  </si>
  <si>
    <t>29220</t>
  </si>
  <si>
    <t>29190</t>
  </si>
  <si>
    <t>29200</t>
  </si>
  <si>
    <t>29750</t>
  </si>
  <si>
    <t>28960</t>
  </si>
  <si>
    <t>2990</t>
  </si>
  <si>
    <t>84040</t>
  </si>
  <si>
    <t>29720</t>
  </si>
  <si>
    <t>29760</t>
  </si>
  <si>
    <t>28870</t>
  </si>
  <si>
    <t>28890</t>
  </si>
  <si>
    <t>84380</t>
  </si>
  <si>
    <t>Расходы на выплаты персоналу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</si>
  <si>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</si>
  <si>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</t>
  </si>
  <si>
    <t xml:space="preserve">Наименование </t>
  </si>
  <si>
    <t>Целевая статья</t>
  </si>
  <si>
    <t>Группа, подгруппа видов  расходов</t>
  </si>
  <si>
    <t>Раздел</t>
  </si>
  <si>
    <t>Подраздел</t>
  </si>
  <si>
    <t>Сумма  на 2016 год</t>
  </si>
  <si>
    <t>Повышение эффективности в управлении и распоряжении муниципальным имуществом</t>
  </si>
  <si>
    <t>Сумма  
на  2017год</t>
  </si>
  <si>
    <t>Сумма  
на  2018 год</t>
  </si>
  <si>
    <t xml:space="preserve">Источники внутреннего финансирования дефицита бюджета муниципального образования Огаревское на 2016 год </t>
  </si>
  <si>
    <t>Сумма  
на  2016 год</t>
  </si>
  <si>
    <t>к решению Собрания депутатов МО Огаревское "О бюджете  МО Огаревское Щекинского района на 2016 год и плановый период 2017 и 2018 годов"</t>
  </si>
  <si>
    <t>Приложение 13</t>
  </si>
  <si>
    <t>000 01 03 00 00 00 0000 000</t>
  </si>
  <si>
    <t>000 01 03 01 00 00 0000 700</t>
  </si>
  <si>
    <t>Получение бюджетных кредитов от других бюджетов бюджетной системы  в валюте Российской Федерации</t>
  </si>
  <si>
    <t>000 01 03 01 00 10 0000 710</t>
  </si>
  <si>
    <t>Получение кредитов  от других бюджетов бюджетной системы бюджетом поселений в валюте Российской Федерации</t>
  </si>
  <si>
    <t>000 01 03 01 00 00 0000 800</t>
  </si>
  <si>
    <t>Погашение бюджетных кредитов от других бюджетов бюджетной системы в валюте Российской Федерации</t>
  </si>
  <si>
    <t>000 01 03 01 00 10 0000 810</t>
  </si>
  <si>
    <t>Погашение бюджетом  поселения кредитов от других бюджетов бюджетной системы в валюте Российской Федерации</t>
  </si>
  <si>
    <t>№ 30-127 от 21.12.2015</t>
  </si>
  <si>
    <t>от 21.12.2015 № 30-127</t>
  </si>
  <si>
    <t>№  30-127 от 21.12.2015</t>
  </si>
  <si>
    <t>от   21.12.2015 № 21.12.2015</t>
  </si>
  <si>
    <t>26210</t>
  </si>
  <si>
    <t>Расходы на опубликование нормативно-правовых актов (погашение обязательств прошлых лет)</t>
  </si>
  <si>
    <t>Поставка щебня, песка в рамках непрограммного направления (погашение обязательств прошлых лет)</t>
  </si>
  <si>
    <t>9</t>
  </si>
  <si>
    <t>Коммунальное хозяйство</t>
  </si>
  <si>
    <t>Дорожное хозяйство(дорожные фонды)</t>
  </si>
  <si>
    <t>Межбюджетные трансферты из бюджета МО Щекинский район в бюджеты поселений</t>
  </si>
  <si>
    <t>содержания автомобильных дорог местного значения в зимний период  по непрограммному направлению расходов "Межбюджетные трансферты"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</si>
  <si>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исключая полномочия по вопросу дорожной деятельности в части содержания автомобильных дорог местного значения в зимний период по непрограммному направлению расходов "Межбюджетные трансферты"</t>
  </si>
  <si>
    <t>погашение обязательств прошлых лет по ремонту кровли здания ДК</t>
  </si>
  <si>
    <t>Организация в границах поселения электро -, тепло 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по непрограммному направлению расходов "Межбюджетные трансферты"</t>
  </si>
  <si>
    <t>Иные закупки товаров, работ и услуг для государственных (муниципальных) нужд</t>
  </si>
  <si>
    <t>Погашение обязательств прошлых лет за услуги по отключению и подключению эл.энергии</t>
  </si>
  <si>
    <t>Приложение 1</t>
  </si>
  <si>
    <t>о внесении изменений в решение Собрания депутатов МО Огаревское</t>
  </si>
  <si>
    <t>Приложение 2</t>
  </si>
  <si>
    <t>о внесении изменений в решение Собрания депутатов МО Огаревское "О бюджете  МО Огаревское Щекинского района на 2016 год и плановый период 2017и 2018 годов"</t>
  </si>
  <si>
    <t>о внесении изменений в решение Собрания депутатов МО Огаревское "О бюджете  МО Огаревское  Щекинского района на 2016 год и плановый период 2017 и 2018 годов"</t>
  </si>
  <si>
    <t>о внесении изменений в решение Собрания депутатов МО Огаревское "О бюджете  МО Огаревское Щекинского района на 2016 год и плановый период 2017 и 2018 годов"</t>
  </si>
  <si>
    <t>Уплата членских взносов в рамках непрограммного направления</t>
  </si>
  <si>
    <t>прогр.</t>
  </si>
  <si>
    <t>Погашение обязательств прошлых лет за услуги по отключению и подключению электороэнергии</t>
  </si>
  <si>
    <t>Расходы на опубликование нормативно- правовых актов (погашение обязательств прошлых лет)</t>
  </si>
  <si>
    <t>310</t>
  </si>
  <si>
    <t>138,0</t>
  </si>
  <si>
    <t xml:space="preserve">Обеспечение мероприятий, связанных с ликвидацией администрации </t>
  </si>
  <si>
    <t>Обеспечение деятельности ликвидационной комиссии в рамках непрограммного направления расходов "Обеспечение мероприятий, связанных с ликвидацией администрации"</t>
  </si>
  <si>
    <t>Мероприятия, осуществляемые ликвидационной комиссией в рамках непрограммного направления деятельности "Обеспечение деятельности ликвидационной комиссии"</t>
  </si>
  <si>
    <t>-138,0</t>
  </si>
  <si>
    <t>2994</t>
  </si>
  <si>
    <t>321</t>
  </si>
  <si>
    <t>прог.</t>
  </si>
  <si>
    <t>Расходы на выплаты персоналу за счет межбюджетных трансфертов по  принятым полномочиям</t>
  </si>
  <si>
    <t>Расходы на выплаты персоналу  за счет межбюджетных трансфертов по принятым полномочиям   принятых полномочий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</si>
  <si>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 за счет межбюджетных трансфертов по принятым полномочиям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</si>
  <si>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образования"за счет межбюджетных трансфертов по принятым полномочиям</t>
  </si>
  <si>
    <t>Расходы на выплаты персоналу за счет межбюджетных трансфертов по принятым полномочиям</t>
  </si>
  <si>
    <t>Подпрограмма "Сохранение и развитие традиционной народной культуры, промыслов и ремесел" муниципальной программы  "Развитие культуры  на территории муниципального образования Огаревское Щекинского района"</t>
  </si>
  <si>
    <t>Подпрограмма " Сохранение  и развитие традиционной народной культуры, промыслов и ремесел" муниципальной программы  " Развитие культуры на территории муниципального образования Огаревское Щекинского района"</t>
  </si>
  <si>
    <t>Подпрограмма "Сохранение и развитие традиционной народной культуры, промыслов и ремесел" муниципальной программы "Развитие культуры  на территории муниципального образования Огаревское Щекинского района"</t>
  </si>
  <si>
    <t>Подпрограмма "Сохранение и развитие традиционной народной культуры, промыслов и ремесел" муниципальной программы  "Развитие культуры  на территории муниципального образования Огаревское Щекинского района" за счет субсидий на оплату труда работникам муниципальных учреждений культурно-досугового типа</t>
  </si>
  <si>
    <t>№  38-163 от 23.06.2016</t>
  </si>
  <si>
    <t>№ 38-163 от 23.06.2016</t>
  </si>
  <si>
    <t>от23.06.2016 № 38-163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</si>
</sst>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0"/>
    <numFmt numFmtId="178" formatCode="[$-F400]h:mm:ss\ AM/PM"/>
    <numFmt numFmtId="179" formatCode="_-* #,##0.0_р_._-;\-* #,##0.0_р_._-;_-* \-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0000"/>
    <numFmt numFmtId="183" formatCode="0000000"/>
    <numFmt numFmtId="184" formatCode="#,##0.0;[Red]\-#,##0.0;0.0"/>
    <numFmt numFmtId="185" formatCode="#,##0.0_ ;\-#,##0.0\ "/>
    <numFmt numFmtId="186" formatCode="_-* #,##0_р_._-;\-* #,##0_р_._-;_-* \-_р_._-;_-@_-"/>
    <numFmt numFmtId="187" formatCode="#,##0;[Red]\-#,##0"/>
    <numFmt numFmtId="188" formatCode="_-* #,##0.00_р_._-;\-* #,##0.00_р_._-;_-* \-??_р_._-;_-@_-"/>
    <numFmt numFmtId="189" formatCode="#,##0.000"/>
    <numFmt numFmtId="190" formatCode="#,##0.0000"/>
    <numFmt numFmtId="191" formatCode="#,##0.00_ ;\-#,##0.00\ "/>
    <numFmt numFmtId="192" formatCode="_-* #,##0.0_р_._-;\-* #,##0.0_р_._-;_-* \-??_р_._-;_-@_-"/>
    <numFmt numFmtId="193" formatCode="#,##0\ &quot;₽&quot;;\-#,##0\ &quot;₽&quot;"/>
    <numFmt numFmtId="194" formatCode="#,##0\ &quot;₽&quot;;[Red]\-#,##0\ &quot;₽&quot;"/>
    <numFmt numFmtId="195" formatCode="#,##0.00\ &quot;₽&quot;;\-#,##0.00\ &quot;₽&quot;"/>
    <numFmt numFmtId="196" formatCode="#,##0.00\ &quot;₽&quot;;[Red]\-#,##0.00\ &quot;₽&quot;"/>
    <numFmt numFmtId="197" formatCode="_-* #,##0\ &quot;₽&quot;_-;\-* #,##0\ &quot;₽&quot;_-;_-* &quot;-&quot;\ &quot;₽&quot;_-;_-@_-"/>
    <numFmt numFmtId="198" formatCode="_-* #,##0\ _₽_-;\-* #,##0\ _₽_-;_-* &quot;-&quot;\ _₽_-;_-@_-"/>
    <numFmt numFmtId="199" formatCode="_-* #,##0.00\ &quot;₽&quot;_-;\-* #,##0.00\ &quot;₽&quot;_-;_-* &quot;-&quot;??\ &quot;₽&quot;_-;_-@_-"/>
    <numFmt numFmtId="200" formatCode="_-* #,##0.00\ _₽_-;\-* #,##0.00\ _₽_-;_-* &quot;-&quot;??\ _₽_-;_-@_-"/>
    <numFmt numFmtId="201" formatCode="[$-FC19]d\ mmmm\ yyyy\ &quot;г.&quot;"/>
    <numFmt numFmtId="202" formatCode="000000"/>
    <numFmt numFmtId="203" formatCode="0;[Red]0"/>
    <numFmt numFmtId="204" formatCode="0.00;[Red]0.00"/>
  </numFmts>
  <fonts count="80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b/>
      <sz val="8"/>
      <name val="Arial Cyr"/>
      <family val="0"/>
    </font>
    <font>
      <b/>
      <sz val="8"/>
      <name val="Arial"/>
      <family val="3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3"/>
    </font>
    <font>
      <sz val="10"/>
      <color indexed="8"/>
      <name val="Times New Roman"/>
      <family val="1"/>
    </font>
    <font>
      <b/>
      <sz val="16"/>
      <color indexed="8"/>
      <name val="Times New Roman Cyr"/>
      <family val="1"/>
    </font>
    <font>
      <b/>
      <sz val="12"/>
      <color indexed="8"/>
      <name val="Times New Roman Cyr"/>
      <family val="1"/>
    </font>
    <font>
      <sz val="8"/>
      <color indexed="8"/>
      <name val="Arial"/>
      <family val="3"/>
    </font>
    <font>
      <sz val="9"/>
      <color indexed="8"/>
      <name val="Times New Roman"/>
      <family val="1"/>
    </font>
    <font>
      <b/>
      <sz val="12"/>
      <name val="Times New Roman Cyr"/>
      <family val="1"/>
    </font>
    <font>
      <sz val="10"/>
      <color indexed="8"/>
      <name val="Times New Roman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sz val="11"/>
      <name val="Arial"/>
      <family val="3"/>
    </font>
    <font>
      <b/>
      <sz val="11"/>
      <name val="Times New Roman Cyr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3"/>
    </font>
    <font>
      <sz val="11"/>
      <color indexed="10"/>
      <name val="Arial"/>
      <family val="3"/>
    </font>
    <font>
      <sz val="9"/>
      <color indexed="8"/>
      <name val="Arial"/>
      <family val="3"/>
    </font>
    <font>
      <b/>
      <sz val="9"/>
      <color indexed="8"/>
      <name val="Arial"/>
      <family val="2"/>
    </font>
    <font>
      <sz val="11"/>
      <name val="Arial Cyr"/>
      <family val="0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48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169" fontId="24" fillId="0" borderId="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20" fillId="0" borderId="0" xfId="0" applyFont="1" applyAlignment="1">
      <alignment horizontal="left"/>
    </xf>
    <xf numFmtId="49" fontId="7" fillId="0" borderId="12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textRotation="90" wrapText="1"/>
    </xf>
    <xf numFmtId="49" fontId="7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7" fillId="0" borderId="13" xfId="62" applyNumberFormat="1" applyFont="1" applyFill="1" applyBorder="1" applyAlignment="1">
      <alignment horizontal="center" wrapText="1"/>
      <protection/>
    </xf>
    <xf numFmtId="49" fontId="7" fillId="0" borderId="14" xfId="62" applyNumberFormat="1" applyFont="1" applyFill="1" applyBorder="1" applyAlignment="1">
      <alignment horizontal="center" wrapText="1"/>
      <protection/>
    </xf>
    <xf numFmtId="49" fontId="7" fillId="0" borderId="15" xfId="62" applyNumberFormat="1" applyFont="1" applyFill="1" applyBorder="1" applyAlignment="1">
      <alignment horizontal="center" wrapText="1"/>
      <protection/>
    </xf>
    <xf numFmtId="49" fontId="7" fillId="0" borderId="14" xfId="62" applyNumberFormat="1" applyFont="1" applyFill="1" applyBorder="1" applyAlignment="1">
      <alignment horizontal="left" wrapText="1"/>
      <protection/>
    </xf>
    <xf numFmtId="2" fontId="11" fillId="0" borderId="12" xfId="53" applyNumberFormat="1" applyFont="1" applyFill="1" applyBorder="1" applyAlignment="1" applyProtection="1">
      <alignment horizontal="left" wrapText="1"/>
      <protection hidden="1"/>
    </xf>
    <xf numFmtId="1" fontId="29" fillId="0" borderId="12" xfId="0" applyNumberFormat="1" applyFont="1" applyFill="1" applyBorder="1" applyAlignment="1">
      <alignment horizontal="center" wrapText="1"/>
    </xf>
    <xf numFmtId="1" fontId="29" fillId="0" borderId="13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wrapText="1"/>
    </xf>
    <xf numFmtId="49" fontId="29" fillId="33" borderId="12" xfId="0" applyNumberFormat="1" applyFont="1" applyFill="1" applyBorder="1" applyAlignment="1">
      <alignment horizontal="center" wrapText="1"/>
    </xf>
    <xf numFmtId="49" fontId="29" fillId="33" borderId="13" xfId="0" applyNumberFormat="1" applyFont="1" applyFill="1" applyBorder="1" applyAlignment="1">
      <alignment horizontal="center" wrapText="1"/>
    </xf>
    <xf numFmtId="49" fontId="9" fillId="33" borderId="13" xfId="62" applyNumberFormat="1" applyFont="1" applyFill="1" applyBorder="1" applyAlignment="1">
      <alignment horizontal="center" wrapText="1"/>
      <protection/>
    </xf>
    <xf numFmtId="49" fontId="9" fillId="33" borderId="14" xfId="62" applyNumberFormat="1" applyFont="1" applyFill="1" applyBorder="1" applyAlignment="1">
      <alignment horizontal="center" wrapText="1"/>
      <protection/>
    </xf>
    <xf numFmtId="49" fontId="9" fillId="33" borderId="15" xfId="62" applyNumberFormat="1" applyFont="1" applyFill="1" applyBorder="1" applyAlignment="1">
      <alignment horizontal="center" wrapText="1"/>
      <protection/>
    </xf>
    <xf numFmtId="49" fontId="9" fillId="33" borderId="14" xfId="62" applyNumberFormat="1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wrapText="1"/>
    </xf>
    <xf numFmtId="2" fontId="11" fillId="0" borderId="12" xfId="54" applyNumberFormat="1" applyFont="1" applyFill="1" applyBorder="1" applyAlignment="1" applyProtection="1">
      <alignment wrapText="1"/>
      <protection hidden="1"/>
    </xf>
    <xf numFmtId="0" fontId="7" fillId="0" borderId="0" xfId="62" applyFont="1" applyFill="1" applyAlignment="1">
      <alignment horizontal="left"/>
      <protection/>
    </xf>
    <xf numFmtId="49" fontId="29" fillId="0" borderId="12" xfId="0" applyNumberFormat="1" applyFont="1" applyFill="1" applyBorder="1" applyAlignment="1">
      <alignment horizontal="center" wrapText="1"/>
    </xf>
    <xf numFmtId="49" fontId="29" fillId="0" borderId="13" xfId="0" applyNumberFormat="1" applyFont="1" applyFill="1" applyBorder="1" applyAlignment="1">
      <alignment horizontal="center" wrapText="1"/>
    </xf>
    <xf numFmtId="49" fontId="9" fillId="0" borderId="13" xfId="62" applyNumberFormat="1" applyFont="1" applyFill="1" applyBorder="1" applyAlignment="1">
      <alignment horizontal="center" wrapText="1"/>
      <protection/>
    </xf>
    <xf numFmtId="49" fontId="9" fillId="0" borderId="14" xfId="62" applyNumberFormat="1" applyFont="1" applyFill="1" applyBorder="1" applyAlignment="1">
      <alignment horizontal="center" wrapText="1"/>
      <protection/>
    </xf>
    <xf numFmtId="1" fontId="11" fillId="0" borderId="12" xfId="0" applyNumberFormat="1" applyFont="1" applyFill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49" fontId="9" fillId="0" borderId="15" xfId="62" applyNumberFormat="1" applyFont="1" applyFill="1" applyBorder="1" applyAlignment="1">
      <alignment horizontal="center" wrapText="1"/>
      <protection/>
    </xf>
    <xf numFmtId="49" fontId="9" fillId="0" borderId="14" xfId="62" applyNumberFormat="1" applyFont="1" applyFill="1" applyBorder="1" applyAlignment="1">
      <alignment horizontal="left" wrapText="1"/>
      <protection/>
    </xf>
    <xf numFmtId="0" fontId="6" fillId="0" borderId="12" xfId="57" applyNumberFormat="1" applyFont="1" applyFill="1" applyBorder="1" applyAlignment="1" applyProtection="1">
      <alignment horizontal="left" wrapText="1"/>
      <protection hidden="1"/>
    </xf>
    <xf numFmtId="2" fontId="11" fillId="0" borderId="12" xfId="57" applyNumberFormat="1" applyFont="1" applyFill="1" applyBorder="1" applyAlignment="1" applyProtection="1">
      <alignment horizontal="left" wrapText="1"/>
      <protection hidden="1"/>
    </xf>
    <xf numFmtId="49" fontId="9" fillId="0" borderId="14" xfId="62" applyNumberFormat="1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/>
    </xf>
    <xf numFmtId="0" fontId="7" fillId="0" borderId="16" xfId="62" applyFont="1" applyFill="1" applyBorder="1" applyAlignment="1">
      <alignment horizontal="left" vertical="center" textRotation="90" wrapText="1"/>
      <protection/>
    </xf>
    <xf numFmtId="0" fontId="7" fillId="0" borderId="17" xfId="62" applyFont="1" applyFill="1" applyBorder="1" applyAlignment="1">
      <alignment horizontal="left" vertical="center" textRotation="90" wrapText="1"/>
      <protection/>
    </xf>
    <xf numFmtId="0" fontId="7" fillId="0" borderId="13" xfId="62" applyFont="1" applyFill="1" applyBorder="1" applyAlignment="1">
      <alignment horizontal="left" vertical="center" textRotation="90" wrapText="1"/>
      <protection/>
    </xf>
    <xf numFmtId="1" fontId="6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textRotation="90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7" fillId="0" borderId="12" xfId="56" applyNumberFormat="1" applyFont="1" applyFill="1" applyBorder="1" applyAlignment="1" applyProtection="1">
      <alignment horizont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left" vertical="center" wrapText="1"/>
    </xf>
    <xf numFmtId="49" fontId="9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1" fontId="8" fillId="0" borderId="12" xfId="0" applyNumberFormat="1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left" wrapText="1"/>
    </xf>
    <xf numFmtId="0" fontId="33" fillId="0" borderId="12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32" borderId="12" xfId="0" applyFont="1" applyFill="1" applyBorder="1" applyAlignment="1">
      <alignment wrapText="1"/>
    </xf>
    <xf numFmtId="49" fontId="29" fillId="32" borderId="12" xfId="0" applyNumberFormat="1" applyFont="1" applyFill="1" applyBorder="1" applyAlignment="1">
      <alignment horizontal="center" wrapText="1"/>
    </xf>
    <xf numFmtId="49" fontId="29" fillId="32" borderId="13" xfId="0" applyNumberFormat="1" applyFont="1" applyFill="1" applyBorder="1" applyAlignment="1">
      <alignment horizontal="center" wrapText="1"/>
    </xf>
    <xf numFmtId="49" fontId="9" fillId="32" borderId="13" xfId="62" applyNumberFormat="1" applyFont="1" applyFill="1" applyBorder="1" applyAlignment="1">
      <alignment horizontal="center" wrapText="1"/>
      <protection/>
    </xf>
    <xf numFmtId="49" fontId="9" fillId="32" borderId="14" xfId="62" applyNumberFormat="1" applyFont="1" applyFill="1" applyBorder="1" applyAlignment="1">
      <alignment horizontal="center" wrapText="1"/>
      <protection/>
    </xf>
    <xf numFmtId="49" fontId="9" fillId="32" borderId="15" xfId="62" applyNumberFormat="1" applyFont="1" applyFill="1" applyBorder="1" applyAlignment="1">
      <alignment horizontal="center" wrapText="1"/>
      <protection/>
    </xf>
    <xf numFmtId="49" fontId="9" fillId="32" borderId="14" xfId="62" applyNumberFormat="1" applyFont="1" applyFill="1" applyBorder="1" applyAlignment="1">
      <alignment horizontal="left" vertical="center" wrapText="1"/>
      <protection/>
    </xf>
    <xf numFmtId="49" fontId="9" fillId="32" borderId="14" xfId="62" applyNumberFormat="1" applyFont="1" applyFill="1" applyBorder="1" applyAlignment="1">
      <alignment horizontal="left" wrapText="1"/>
      <protection/>
    </xf>
    <xf numFmtId="0" fontId="6" fillId="32" borderId="12" xfId="57" applyNumberFormat="1" applyFont="1" applyFill="1" applyBorder="1" applyAlignment="1" applyProtection="1">
      <alignment horizontal="left" wrapText="1"/>
      <protection hidden="1"/>
    </xf>
    <xf numFmtId="49" fontId="11" fillId="32" borderId="12" xfId="0" applyNumberFormat="1" applyFont="1" applyFill="1" applyBorder="1" applyAlignment="1">
      <alignment horizontal="center" wrapText="1"/>
    </xf>
    <xf numFmtId="49" fontId="11" fillId="32" borderId="13" xfId="0" applyNumberFormat="1" applyFont="1" applyFill="1" applyBorder="1" applyAlignment="1">
      <alignment horizontal="center" wrapText="1"/>
    </xf>
    <xf numFmtId="49" fontId="7" fillId="32" borderId="13" xfId="62" applyNumberFormat="1" applyFont="1" applyFill="1" applyBorder="1" applyAlignment="1">
      <alignment horizontal="center" wrapText="1"/>
      <protection/>
    </xf>
    <xf numFmtId="49" fontId="7" fillId="32" borderId="14" xfId="62" applyNumberFormat="1" applyFont="1" applyFill="1" applyBorder="1" applyAlignment="1">
      <alignment horizontal="center" wrapText="1"/>
      <protection/>
    </xf>
    <xf numFmtId="49" fontId="7" fillId="32" borderId="15" xfId="62" applyNumberFormat="1" applyFont="1" applyFill="1" applyBorder="1" applyAlignment="1">
      <alignment horizontal="center" wrapText="1"/>
      <protection/>
    </xf>
    <xf numFmtId="49" fontId="7" fillId="32" borderId="14" xfId="62" applyNumberFormat="1" applyFont="1" applyFill="1" applyBorder="1" applyAlignment="1">
      <alignment horizontal="left" wrapText="1"/>
      <protection/>
    </xf>
    <xf numFmtId="2" fontId="11" fillId="32" borderId="12" xfId="57" applyNumberFormat="1" applyFont="1" applyFill="1" applyBorder="1" applyAlignment="1" applyProtection="1">
      <alignment horizontal="left" wrapText="1"/>
      <protection hidden="1"/>
    </xf>
    <xf numFmtId="2" fontId="11" fillId="32" borderId="12" xfId="53" applyNumberFormat="1" applyFont="1" applyFill="1" applyBorder="1" applyAlignment="1" applyProtection="1">
      <alignment horizontal="left" wrapText="1"/>
      <protection hidden="1"/>
    </xf>
    <xf numFmtId="49" fontId="14" fillId="32" borderId="12" xfId="0" applyNumberFormat="1" applyFont="1" applyFill="1" applyBorder="1" applyAlignment="1">
      <alignment horizontal="center"/>
    </xf>
    <xf numFmtId="49" fontId="9" fillId="32" borderId="12" xfId="0" applyNumberFormat="1" applyFont="1" applyFill="1" applyBorder="1" applyAlignment="1">
      <alignment horizontal="center"/>
    </xf>
    <xf numFmtId="0" fontId="6" fillId="32" borderId="12" xfId="56" applyNumberFormat="1" applyFont="1" applyFill="1" applyBorder="1" applyAlignment="1" applyProtection="1">
      <alignment horizontal="left" wrapText="1"/>
      <protection hidden="1"/>
    </xf>
    <xf numFmtId="49" fontId="7" fillId="32" borderId="14" xfId="62" applyNumberFormat="1" applyFont="1" applyFill="1" applyBorder="1" applyAlignment="1">
      <alignment horizontal="left" vertical="center" wrapText="1"/>
      <protection/>
    </xf>
    <xf numFmtId="2" fontId="11" fillId="32" borderId="12" xfId="56" applyNumberFormat="1" applyFont="1" applyFill="1" applyBorder="1" applyAlignment="1" applyProtection="1">
      <alignment horizontal="left" wrapText="1"/>
      <protection hidden="1"/>
    </xf>
    <xf numFmtId="49" fontId="7" fillId="32" borderId="12" xfId="0" applyNumberFormat="1" applyFont="1" applyFill="1" applyBorder="1" applyAlignment="1">
      <alignment horizontal="center"/>
    </xf>
    <xf numFmtId="49" fontId="19" fillId="32" borderId="12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 wrapText="1"/>
    </xf>
    <xf numFmtId="49" fontId="7" fillId="32" borderId="14" xfId="0" applyNumberFormat="1" applyFont="1" applyFill="1" applyBorder="1" applyAlignment="1">
      <alignment horizontal="center"/>
    </xf>
    <xf numFmtId="0" fontId="31" fillId="32" borderId="12" xfId="0" applyFont="1" applyFill="1" applyBorder="1" applyAlignment="1">
      <alignment horizontal="center" wrapText="1"/>
    </xf>
    <xf numFmtId="1" fontId="29" fillId="32" borderId="12" xfId="0" applyNumberFormat="1" applyFont="1" applyFill="1" applyBorder="1" applyAlignment="1">
      <alignment horizontal="center" wrapText="1"/>
    </xf>
    <xf numFmtId="1" fontId="29" fillId="32" borderId="13" xfId="0" applyNumberFormat="1" applyFont="1" applyFill="1" applyBorder="1" applyAlignment="1">
      <alignment horizontal="center" wrapText="1"/>
    </xf>
    <xf numFmtId="0" fontId="6" fillId="32" borderId="12" xfId="56" applyNumberFormat="1" applyFont="1" applyFill="1" applyBorder="1" applyAlignment="1" applyProtection="1">
      <alignment wrapText="1"/>
      <protection hidden="1"/>
    </xf>
    <xf numFmtId="2" fontId="11" fillId="32" borderId="12" xfId="54" applyNumberFormat="1" applyFont="1" applyFill="1" applyBorder="1" applyAlignment="1" applyProtection="1">
      <alignment wrapText="1"/>
      <protection hidden="1"/>
    </xf>
    <xf numFmtId="0" fontId="7" fillId="32" borderId="12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/>
    </xf>
    <xf numFmtId="2" fontId="6" fillId="32" borderId="12" xfId="56" applyNumberFormat="1" applyFont="1" applyFill="1" applyBorder="1" applyAlignment="1" applyProtection="1">
      <alignment horizontal="left" wrapText="1"/>
      <protection hidden="1"/>
    </xf>
    <xf numFmtId="49" fontId="19" fillId="32" borderId="12" xfId="0" applyNumberFormat="1" applyFont="1" applyFill="1" applyBorder="1" applyAlignment="1">
      <alignment horizontal="center" wrapText="1"/>
    </xf>
    <xf numFmtId="0" fontId="6" fillId="32" borderId="12" xfId="0" applyFont="1" applyFill="1" applyBorder="1" applyAlignment="1">
      <alignment wrapText="1"/>
    </xf>
    <xf numFmtId="0" fontId="35" fillId="32" borderId="12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left" vertical="center" wrapText="1"/>
    </xf>
    <xf numFmtId="10" fontId="35" fillId="32" borderId="12" xfId="0" applyNumberFormat="1" applyFont="1" applyFill="1" applyBorder="1" applyAlignment="1">
      <alignment wrapText="1"/>
    </xf>
    <xf numFmtId="10" fontId="7" fillId="32" borderId="12" xfId="0" applyNumberFormat="1" applyFont="1" applyFill="1" applyBorder="1" applyAlignment="1">
      <alignment wrapText="1"/>
    </xf>
    <xf numFmtId="0" fontId="7" fillId="32" borderId="14" xfId="0" applyFont="1" applyFill="1" applyBorder="1" applyAlignment="1">
      <alignment horizontal="center"/>
    </xf>
    <xf numFmtId="2" fontId="35" fillId="32" borderId="12" xfId="57" applyNumberFormat="1" applyFont="1" applyFill="1" applyBorder="1" applyAlignment="1" applyProtection="1">
      <alignment horizontal="left" wrapText="1"/>
      <protection hidden="1"/>
    </xf>
    <xf numFmtId="2" fontId="34" fillId="32" borderId="12" xfId="57" applyNumberFormat="1" applyFont="1" applyFill="1" applyBorder="1" applyAlignment="1" applyProtection="1">
      <alignment horizontal="left" wrapText="1"/>
      <protection hidden="1"/>
    </xf>
    <xf numFmtId="49" fontId="7" fillId="32" borderId="13" xfId="62" applyNumberFormat="1" applyFont="1" applyFill="1" applyBorder="1" applyAlignment="1">
      <alignment horizontal="left" vertical="center" wrapText="1"/>
      <protection/>
    </xf>
    <xf numFmtId="49" fontId="7" fillId="32" borderId="15" xfId="62" applyNumberFormat="1" applyFont="1" applyFill="1" applyBorder="1" applyAlignment="1">
      <alignment horizontal="left" vertical="center" wrapText="1"/>
      <protection/>
    </xf>
    <xf numFmtId="49" fontId="18" fillId="32" borderId="12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49" fontId="7" fillId="32" borderId="12" xfId="62" applyNumberFormat="1" applyFont="1" applyFill="1" applyBorder="1" applyAlignment="1">
      <alignment horizontal="left" vertical="center" wrapText="1"/>
      <protection/>
    </xf>
    <xf numFmtId="0" fontId="8" fillId="32" borderId="12" xfId="0" applyFont="1" applyFill="1" applyBorder="1" applyAlignment="1">
      <alignment horizontal="center" wrapText="1"/>
    </xf>
    <xf numFmtId="1" fontId="9" fillId="32" borderId="12" xfId="53" applyNumberFormat="1" applyFont="1" applyFill="1" applyBorder="1" applyAlignment="1">
      <alignment horizontal="left" vertical="center" wrapText="1"/>
      <protection/>
    </xf>
    <xf numFmtId="49" fontId="9" fillId="32" borderId="13" xfId="53" applyNumberFormat="1" applyFont="1" applyFill="1" applyBorder="1" applyAlignment="1">
      <alignment horizontal="left" vertical="center" wrapText="1"/>
      <protection/>
    </xf>
    <xf numFmtId="49" fontId="9" fillId="32" borderId="13" xfId="62" applyNumberFormat="1" applyFont="1" applyFill="1" applyBorder="1" applyAlignment="1">
      <alignment horizontal="left" vertical="center" wrapText="1"/>
      <protection/>
    </xf>
    <xf numFmtId="49" fontId="9" fillId="32" borderId="15" xfId="62" applyNumberFormat="1" applyFont="1" applyFill="1" applyBorder="1" applyAlignment="1">
      <alignment horizontal="left" vertical="center" wrapText="1"/>
      <protection/>
    </xf>
    <xf numFmtId="49" fontId="9" fillId="32" borderId="14" xfId="53" applyNumberFormat="1" applyFont="1" applyFill="1" applyBorder="1" applyAlignment="1">
      <alignment horizontal="left" vertical="center" wrapText="1"/>
      <protection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 horizontal="center"/>
    </xf>
    <xf numFmtId="1" fontId="29" fillId="34" borderId="12" xfId="0" applyNumberFormat="1" applyFont="1" applyFill="1" applyBorder="1" applyAlignment="1">
      <alignment horizontal="center" wrapText="1"/>
    </xf>
    <xf numFmtId="1" fontId="29" fillId="34" borderId="13" xfId="0" applyNumberFormat="1" applyFont="1" applyFill="1" applyBorder="1" applyAlignment="1">
      <alignment horizontal="center" wrapText="1"/>
    </xf>
    <xf numFmtId="49" fontId="7" fillId="34" borderId="13" xfId="62" applyNumberFormat="1" applyFont="1" applyFill="1" applyBorder="1" applyAlignment="1">
      <alignment horizontal="left" vertical="center" wrapText="1"/>
      <protection/>
    </xf>
    <xf numFmtId="49" fontId="7" fillId="34" borderId="14" xfId="62" applyNumberFormat="1" applyFont="1" applyFill="1" applyBorder="1" applyAlignment="1">
      <alignment horizontal="left" vertical="center" wrapText="1"/>
      <protection/>
    </xf>
    <xf numFmtId="49" fontId="7" fillId="34" borderId="15" xfId="62" applyNumberFormat="1" applyFont="1" applyFill="1" applyBorder="1" applyAlignment="1">
      <alignment horizontal="left" vertical="center" wrapText="1"/>
      <protection/>
    </xf>
    <xf numFmtId="0" fontId="30" fillId="34" borderId="12" xfId="0" applyFont="1" applyFill="1" applyBorder="1" applyAlignment="1">
      <alignment horizontal="left" wrapText="1"/>
    </xf>
    <xf numFmtId="49" fontId="14" fillId="34" borderId="12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0" fontId="31" fillId="34" borderId="12" xfId="0" applyFont="1" applyFill="1" applyBorder="1" applyAlignment="1">
      <alignment horizontal="center" wrapText="1"/>
    </xf>
    <xf numFmtId="49" fontId="7" fillId="34" borderId="13" xfId="62" applyNumberFormat="1" applyFont="1" applyFill="1" applyBorder="1" applyAlignment="1">
      <alignment horizontal="center" wrapText="1"/>
      <protection/>
    </xf>
    <xf numFmtId="49" fontId="7" fillId="34" borderId="14" xfId="62" applyNumberFormat="1" applyFont="1" applyFill="1" applyBorder="1" applyAlignment="1">
      <alignment horizontal="center" wrapText="1"/>
      <protection/>
    </xf>
    <xf numFmtId="49" fontId="7" fillId="34" borderId="15" xfId="62" applyNumberFormat="1" applyFont="1" applyFill="1" applyBorder="1" applyAlignment="1">
      <alignment horizontal="center" wrapText="1"/>
      <protection/>
    </xf>
    <xf numFmtId="49" fontId="7" fillId="34" borderId="14" xfId="62" applyNumberFormat="1" applyFont="1" applyFill="1" applyBorder="1" applyAlignment="1">
      <alignment horizontal="left" wrapText="1"/>
      <protection/>
    </xf>
    <xf numFmtId="0" fontId="18" fillId="0" borderId="0" xfId="0" applyFont="1" applyFill="1" applyBorder="1" applyAlignment="1">
      <alignment/>
    </xf>
    <xf numFmtId="1" fontId="8" fillId="32" borderId="12" xfId="0" applyNumberFormat="1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left" vertical="center" wrapText="1"/>
    </xf>
    <xf numFmtId="2" fontId="36" fillId="32" borderId="12" xfId="57" applyNumberFormat="1" applyFont="1" applyFill="1" applyBorder="1" applyAlignment="1" applyProtection="1">
      <alignment wrapText="1"/>
      <protection hidden="1"/>
    </xf>
    <xf numFmtId="49" fontId="19" fillId="32" borderId="13" xfId="0" applyNumberFormat="1" applyFont="1" applyFill="1" applyBorder="1" applyAlignment="1">
      <alignment horizontal="center"/>
    </xf>
    <xf numFmtId="0" fontId="36" fillId="32" borderId="12" xfId="0" applyFont="1" applyFill="1" applyBorder="1" applyAlignment="1">
      <alignment horizontal="right" wrapText="1"/>
    </xf>
    <xf numFmtId="1" fontId="8" fillId="0" borderId="12" xfId="0" applyNumberFormat="1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wrapText="1"/>
    </xf>
    <xf numFmtId="49" fontId="29" fillId="34" borderId="12" xfId="0" applyNumberFormat="1" applyFont="1" applyFill="1" applyBorder="1" applyAlignment="1">
      <alignment horizontal="center" wrapText="1"/>
    </xf>
    <xf numFmtId="49" fontId="29" fillId="34" borderId="13" xfId="0" applyNumberFormat="1" applyFont="1" applyFill="1" applyBorder="1" applyAlignment="1">
      <alignment horizontal="center" wrapText="1"/>
    </xf>
    <xf numFmtId="49" fontId="9" fillId="34" borderId="13" xfId="62" applyNumberFormat="1" applyFont="1" applyFill="1" applyBorder="1" applyAlignment="1">
      <alignment horizontal="center" wrapText="1"/>
      <protection/>
    </xf>
    <xf numFmtId="49" fontId="9" fillId="34" borderId="14" xfId="62" applyNumberFormat="1" applyFont="1" applyFill="1" applyBorder="1" applyAlignment="1">
      <alignment horizontal="center" wrapText="1"/>
      <protection/>
    </xf>
    <xf numFmtId="49" fontId="9" fillId="34" borderId="15" xfId="62" applyNumberFormat="1" applyFont="1" applyFill="1" applyBorder="1" applyAlignment="1">
      <alignment horizontal="center" wrapText="1"/>
      <protection/>
    </xf>
    <xf numFmtId="49" fontId="9" fillId="34" borderId="14" xfId="62" applyNumberFormat="1" applyFont="1" applyFill="1" applyBorder="1" applyAlignment="1">
      <alignment horizontal="left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wrapText="1"/>
    </xf>
    <xf numFmtId="2" fontId="10" fillId="34" borderId="12" xfId="53" applyNumberFormat="1" applyFont="1" applyFill="1" applyBorder="1" applyAlignment="1" applyProtection="1">
      <alignment horizontal="left" wrapText="1"/>
      <protection hidden="1"/>
    </xf>
    <xf numFmtId="49" fontId="9" fillId="34" borderId="12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/>
    </xf>
    <xf numFmtId="1" fontId="8" fillId="32" borderId="12" xfId="0" applyNumberFormat="1" applyFont="1" applyFill="1" applyBorder="1" applyAlignment="1">
      <alignment horizontal="left" wrapText="1"/>
    </xf>
    <xf numFmtId="2" fontId="37" fillId="32" borderId="12" xfId="53" applyNumberFormat="1" applyFont="1" applyFill="1" applyBorder="1" applyAlignment="1" applyProtection="1">
      <alignment horizontal="left" wrapText="1"/>
      <protection hidden="1"/>
    </xf>
    <xf numFmtId="0" fontId="4" fillId="34" borderId="12" xfId="0" applyFont="1" applyFill="1" applyBorder="1" applyAlignment="1">
      <alignment horizontal="center" wrapText="1"/>
    </xf>
    <xf numFmtId="49" fontId="9" fillId="34" borderId="12" xfId="62" applyNumberFormat="1" applyFont="1" applyFill="1" applyBorder="1" applyAlignment="1">
      <alignment horizontal="left" vertical="center" wrapText="1"/>
      <protection/>
    </xf>
    <xf numFmtId="49" fontId="9" fillId="34" borderId="13" xfId="62" applyNumberFormat="1" applyFont="1" applyFill="1" applyBorder="1" applyAlignment="1">
      <alignment horizontal="left" vertical="center" wrapText="1"/>
      <protection/>
    </xf>
    <xf numFmtId="49" fontId="9" fillId="34" borderId="15" xfId="62" applyNumberFormat="1" applyFont="1" applyFill="1" applyBorder="1" applyAlignment="1">
      <alignment horizontal="left" vertical="center" wrapText="1"/>
      <protection/>
    </xf>
    <xf numFmtId="2" fontId="11" fillId="0" borderId="12" xfId="57" applyNumberFormat="1" applyFont="1" applyFill="1" applyBorder="1" applyAlignment="1" applyProtection="1">
      <alignment wrapText="1"/>
      <protection hidden="1"/>
    </xf>
    <xf numFmtId="1" fontId="6" fillId="35" borderId="12" xfId="0" applyNumberFormat="1" applyFont="1" applyFill="1" applyBorder="1" applyAlignment="1">
      <alignment horizontal="left" vertical="center" wrapText="1"/>
    </xf>
    <xf numFmtId="49" fontId="7" fillId="32" borderId="13" xfId="0" applyNumberFormat="1" applyFont="1" applyFill="1" applyBorder="1" applyAlignment="1">
      <alignment horizontal="center"/>
    </xf>
    <xf numFmtId="1" fontId="35" fillId="0" borderId="12" xfId="0" applyNumberFormat="1" applyFont="1" applyFill="1" applyBorder="1" applyAlignment="1">
      <alignment horizontal="left" vertical="center" wrapText="1"/>
    </xf>
    <xf numFmtId="1" fontId="29" fillId="34" borderId="12" xfId="62" applyNumberFormat="1" applyFont="1" applyFill="1" applyBorder="1" applyAlignment="1">
      <alignment horizontal="center" vertical="center" wrapText="1"/>
      <protection/>
    </xf>
    <xf numFmtId="49" fontId="29" fillId="34" borderId="12" xfId="62" applyNumberFormat="1" applyFont="1" applyFill="1" applyBorder="1" applyAlignment="1">
      <alignment horizontal="center" vertical="center" wrapText="1"/>
      <protection/>
    </xf>
    <xf numFmtId="49" fontId="29" fillId="34" borderId="13" xfId="62" applyNumberFormat="1" applyFont="1" applyFill="1" applyBorder="1" applyAlignment="1">
      <alignment horizontal="center" vertical="center" wrapText="1"/>
      <protection/>
    </xf>
    <xf numFmtId="49" fontId="29" fillId="34" borderId="14" xfId="62" applyNumberFormat="1" applyFont="1" applyFill="1" applyBorder="1" applyAlignment="1">
      <alignment horizontal="left" vertical="center" wrapText="1"/>
      <protection/>
    </xf>
    <xf numFmtId="49" fontId="7" fillId="36" borderId="12" xfId="56" applyNumberFormat="1" applyFont="1" applyFill="1" applyBorder="1" applyAlignment="1" applyProtection="1">
      <alignment horizontal="center" wrapText="1"/>
      <protection hidden="1"/>
    </xf>
    <xf numFmtId="0" fontId="21" fillId="0" borderId="12" xfId="0" applyFont="1" applyFill="1" applyBorder="1" applyAlignment="1">
      <alignment/>
    </xf>
    <xf numFmtId="1" fontId="8" fillId="34" borderId="12" xfId="0" applyNumberFormat="1" applyFont="1" applyFill="1" applyBorder="1" applyAlignment="1">
      <alignment horizontal="center" vertical="center"/>
    </xf>
    <xf numFmtId="168" fontId="7" fillId="0" borderId="12" xfId="0" applyNumberFormat="1" applyFont="1" applyFill="1" applyBorder="1" applyAlignment="1">
      <alignment horizontal="right"/>
    </xf>
    <xf numFmtId="168" fontId="19" fillId="0" borderId="12" xfId="0" applyNumberFormat="1" applyFont="1" applyFill="1" applyBorder="1" applyAlignment="1">
      <alignment horizontal="right"/>
    </xf>
    <xf numFmtId="168" fontId="25" fillId="0" borderId="12" xfId="0" applyNumberFormat="1" applyFont="1" applyFill="1" applyBorder="1" applyAlignment="1">
      <alignment/>
    </xf>
    <xf numFmtId="168" fontId="9" fillId="0" borderId="12" xfId="0" applyNumberFormat="1" applyFont="1" applyFill="1" applyBorder="1" applyAlignment="1">
      <alignment horizontal="right"/>
    </xf>
    <xf numFmtId="168" fontId="40" fillId="0" borderId="12" xfId="0" applyNumberFormat="1" applyFont="1" applyFill="1" applyBorder="1" applyAlignment="1">
      <alignment/>
    </xf>
    <xf numFmtId="1" fontId="8" fillId="32" borderId="12" xfId="0" applyNumberFormat="1" applyFont="1" applyFill="1" applyBorder="1" applyAlignment="1">
      <alignment horizontal="center" vertical="center"/>
    </xf>
    <xf numFmtId="168" fontId="21" fillId="0" borderId="12" xfId="0" applyNumberFormat="1" applyFont="1" applyFill="1" applyBorder="1" applyAlignment="1">
      <alignment/>
    </xf>
    <xf numFmtId="0" fontId="39" fillId="0" borderId="12" xfId="0" applyFont="1" applyFill="1" applyBorder="1" applyAlignment="1">
      <alignment/>
    </xf>
    <xf numFmtId="168" fontId="9" fillId="32" borderId="13" xfId="0" applyNumberFormat="1" applyFont="1" applyFill="1" applyBorder="1" applyAlignment="1">
      <alignment horizontal="right"/>
    </xf>
    <xf numFmtId="168" fontId="7" fillId="32" borderId="13" xfId="0" applyNumberFormat="1" applyFont="1" applyFill="1" applyBorder="1" applyAlignment="1">
      <alignment horizontal="right"/>
    </xf>
    <xf numFmtId="168" fontId="39" fillId="0" borderId="12" xfId="0" applyNumberFormat="1" applyFont="1" applyFill="1" applyBorder="1" applyAlignment="1">
      <alignment/>
    </xf>
    <xf numFmtId="169" fontId="28" fillId="0" borderId="1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49" fontId="9" fillId="32" borderId="12" xfId="0" applyNumberFormat="1" applyFont="1" applyFill="1" applyBorder="1" applyAlignment="1">
      <alignment horizontal="center" wrapText="1"/>
    </xf>
    <xf numFmtId="49" fontId="9" fillId="32" borderId="13" xfId="0" applyNumberFormat="1" applyFont="1" applyFill="1" applyBorder="1" applyAlignment="1">
      <alignment horizontal="center" wrapText="1"/>
    </xf>
    <xf numFmtId="2" fontId="29" fillId="32" borderId="12" xfId="53" applyNumberFormat="1" applyFont="1" applyFill="1" applyBorder="1" applyAlignment="1" applyProtection="1">
      <alignment horizontal="left" wrapText="1"/>
      <protection hidden="1"/>
    </xf>
    <xf numFmtId="49" fontId="38" fillId="0" borderId="14" xfId="62" applyNumberFormat="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49" fontId="34" fillId="0" borderId="14" xfId="62" applyNumberFormat="1" applyFont="1" applyFill="1" applyBorder="1" applyAlignment="1">
      <alignment horizontal="center" vertical="center" wrapText="1"/>
      <protection/>
    </xf>
    <xf numFmtId="2" fontId="6" fillId="0" borderId="12" xfId="59" applyNumberFormat="1" applyFont="1" applyFill="1" applyBorder="1" applyAlignment="1" applyProtection="1">
      <alignment horizontal="left" wrapText="1"/>
      <protection hidden="1"/>
    </xf>
    <xf numFmtId="0" fontId="10" fillId="0" borderId="12" xfId="0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 wrapText="1"/>
    </xf>
    <xf numFmtId="49" fontId="13" fillId="0" borderId="13" xfId="62" applyNumberFormat="1" applyFont="1" applyFill="1" applyBorder="1" applyAlignment="1">
      <alignment horizontal="center" wrapText="1"/>
      <protection/>
    </xf>
    <xf numFmtId="49" fontId="13" fillId="0" borderId="14" xfId="62" applyNumberFormat="1" applyFont="1" applyFill="1" applyBorder="1" applyAlignment="1">
      <alignment horizontal="center" wrapText="1"/>
      <protection/>
    </xf>
    <xf numFmtId="49" fontId="13" fillId="0" borderId="15" xfId="62" applyNumberFormat="1" applyFont="1" applyFill="1" applyBorder="1" applyAlignment="1">
      <alignment horizontal="center" wrapText="1"/>
      <protection/>
    </xf>
    <xf numFmtId="49" fontId="13" fillId="0" borderId="14" xfId="62" applyNumberFormat="1" applyFont="1" applyFill="1" applyBorder="1" applyAlignment="1">
      <alignment horizontal="left" wrapText="1"/>
      <protection/>
    </xf>
    <xf numFmtId="0" fontId="11" fillId="0" borderId="12" xfId="0" applyNumberFormat="1" applyFont="1" applyFill="1" applyBorder="1" applyAlignment="1">
      <alignment wrapText="1"/>
    </xf>
    <xf numFmtId="0" fontId="6" fillId="32" borderId="12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1" fillId="0" borderId="12" xfId="0" applyFont="1" applyFill="1" applyBorder="1" applyAlignment="1">
      <alignment horizontal="center" wrapText="1"/>
    </xf>
    <xf numFmtId="168" fontId="6" fillId="0" borderId="0" xfId="0" applyNumberFormat="1" applyFont="1" applyFill="1" applyAlignment="1">
      <alignment/>
    </xf>
    <xf numFmtId="168" fontId="8" fillId="0" borderId="12" xfId="0" applyNumberFormat="1" applyFont="1" applyFill="1" applyBorder="1" applyAlignment="1">
      <alignment horizontal="right"/>
    </xf>
    <xf numFmtId="168" fontId="9" fillId="0" borderId="12" xfId="62" applyNumberFormat="1" applyFont="1" applyFill="1" applyBorder="1" applyAlignment="1">
      <alignment horizontal="right"/>
      <protection/>
    </xf>
    <xf numFmtId="168" fontId="9" fillId="33" borderId="12" xfId="62" applyNumberFormat="1" applyFont="1" applyFill="1" applyBorder="1" applyAlignment="1">
      <alignment horizontal="right"/>
      <protection/>
    </xf>
    <xf numFmtId="168" fontId="7" fillId="0" borderId="12" xfId="62" applyNumberFormat="1" applyFont="1" applyFill="1" applyBorder="1" applyAlignment="1">
      <alignment horizontal="right"/>
      <protection/>
    </xf>
    <xf numFmtId="168" fontId="9" fillId="32" borderId="12" xfId="62" applyNumberFormat="1" applyFont="1" applyFill="1" applyBorder="1" applyAlignment="1">
      <alignment horizontal="right"/>
      <protection/>
    </xf>
    <xf numFmtId="168" fontId="9" fillId="32" borderId="12" xfId="0" applyNumberFormat="1" applyFont="1" applyFill="1" applyBorder="1" applyAlignment="1">
      <alignment horizontal="right"/>
    </xf>
    <xf numFmtId="168" fontId="7" fillId="32" borderId="12" xfId="0" applyNumberFormat="1" applyFont="1" applyFill="1" applyBorder="1" applyAlignment="1">
      <alignment horizontal="right"/>
    </xf>
    <xf numFmtId="168" fontId="9" fillId="32" borderId="12" xfId="0" applyNumberFormat="1" applyFont="1" applyFill="1" applyBorder="1" applyAlignment="1">
      <alignment horizontal="right" wrapText="1"/>
    </xf>
    <xf numFmtId="168" fontId="7" fillId="32" borderId="12" xfId="0" applyNumberFormat="1" applyFont="1" applyFill="1" applyBorder="1" applyAlignment="1">
      <alignment horizontal="right" wrapText="1"/>
    </xf>
    <xf numFmtId="168" fontId="8" fillId="0" borderId="12" xfId="70" applyNumberFormat="1" applyFont="1" applyFill="1" applyBorder="1" applyAlignment="1">
      <alignment horizontal="right"/>
    </xf>
    <xf numFmtId="168" fontId="6" fillId="0" borderId="12" xfId="70" applyNumberFormat="1" applyFont="1" applyFill="1" applyBorder="1" applyAlignment="1">
      <alignment horizontal="right"/>
    </xf>
    <xf numFmtId="168" fontId="14" fillId="0" borderId="12" xfId="0" applyNumberFormat="1" applyFont="1" applyFill="1" applyBorder="1" applyAlignment="1">
      <alignment horizontal="right"/>
    </xf>
    <xf numFmtId="168" fontId="14" fillId="34" borderId="12" xfId="0" applyNumberFormat="1" applyFont="1" applyFill="1" applyBorder="1" applyAlignment="1">
      <alignment horizontal="right"/>
    </xf>
    <xf numFmtId="168" fontId="7" fillId="32" borderId="12" xfId="62" applyNumberFormat="1" applyFont="1" applyFill="1" applyBorder="1" applyAlignment="1">
      <alignment horizontal="right"/>
      <protection/>
    </xf>
    <xf numFmtId="168" fontId="9" fillId="34" borderId="12" xfId="62" applyNumberFormat="1" applyFont="1" applyFill="1" applyBorder="1" applyAlignment="1">
      <alignment horizontal="right"/>
      <protection/>
    </xf>
    <xf numFmtId="168" fontId="8" fillId="34" borderId="12" xfId="70" applyNumberFormat="1" applyFont="1" applyFill="1" applyBorder="1" applyAlignment="1">
      <alignment horizontal="right"/>
    </xf>
    <xf numFmtId="168" fontId="6" fillId="0" borderId="12" xfId="70" applyNumberFormat="1" applyFont="1" applyFill="1" applyBorder="1" applyAlignment="1">
      <alignment horizontal="right" wrapText="1"/>
    </xf>
    <xf numFmtId="168" fontId="10" fillId="34" borderId="12" xfId="0" applyNumberFormat="1" applyFont="1" applyFill="1" applyBorder="1" applyAlignment="1">
      <alignment horizontal="right"/>
    </xf>
    <xf numFmtId="168" fontId="14" fillId="32" borderId="12" xfId="0" applyNumberFormat="1" applyFont="1" applyFill="1" applyBorder="1" applyAlignment="1">
      <alignment horizontal="right"/>
    </xf>
    <xf numFmtId="168" fontId="9" fillId="34" borderId="12" xfId="0" applyNumberFormat="1" applyFont="1" applyFill="1" applyBorder="1" applyAlignment="1">
      <alignment horizontal="right"/>
    </xf>
    <xf numFmtId="168" fontId="19" fillId="32" borderId="12" xfId="0" applyNumberFormat="1" applyFont="1" applyFill="1" applyBorder="1" applyAlignment="1">
      <alignment horizontal="right"/>
    </xf>
    <xf numFmtId="168" fontId="34" fillId="32" borderId="12" xfId="0" applyNumberFormat="1" applyFont="1" applyFill="1" applyBorder="1" applyAlignment="1">
      <alignment horizontal="right"/>
    </xf>
    <xf numFmtId="168" fontId="38" fillId="32" borderId="12" xfId="0" applyNumberFormat="1" applyFont="1" applyFill="1" applyBorder="1" applyAlignment="1">
      <alignment horizontal="right"/>
    </xf>
    <xf numFmtId="168" fontId="6" fillId="32" borderId="12" xfId="62" applyNumberFormat="1" applyFont="1" applyFill="1" applyBorder="1" applyAlignment="1">
      <alignment horizontal="right"/>
      <protection/>
    </xf>
    <xf numFmtId="168" fontId="10" fillId="32" borderId="12" xfId="53" applyNumberFormat="1" applyFont="1" applyFill="1" applyBorder="1" applyAlignment="1">
      <alignment horizontal="right"/>
      <protection/>
    </xf>
    <xf numFmtId="1" fontId="6" fillId="37" borderId="12" xfId="0" applyNumberFormat="1" applyFont="1" applyFill="1" applyBorder="1" applyAlignment="1">
      <alignment horizontal="left" vertical="center" wrapText="1"/>
    </xf>
    <xf numFmtId="168" fontId="5" fillId="0" borderId="0" xfId="0" applyNumberFormat="1" applyFont="1" applyFill="1" applyAlignment="1">
      <alignment horizontal="right"/>
    </xf>
    <xf numFmtId="168" fontId="16" fillId="0" borderId="0" xfId="0" applyNumberFormat="1" applyFont="1" applyFill="1" applyBorder="1" applyAlignment="1">
      <alignment horizontal="center" wrapText="1"/>
    </xf>
    <xf numFmtId="168" fontId="10" fillId="0" borderId="12" xfId="0" applyNumberFormat="1" applyFont="1" applyFill="1" applyBorder="1" applyAlignment="1">
      <alignment horizontal="right"/>
    </xf>
    <xf numFmtId="168" fontId="7" fillId="0" borderId="0" xfId="0" applyNumberFormat="1" applyFont="1" applyFill="1" applyAlignment="1">
      <alignment horizontal="right"/>
    </xf>
    <xf numFmtId="168" fontId="7" fillId="32" borderId="0" xfId="0" applyNumberFormat="1" applyFont="1" applyFill="1" applyAlignment="1">
      <alignment horizontal="right"/>
    </xf>
    <xf numFmtId="0" fontId="10" fillId="34" borderId="12" xfId="0" applyFont="1" applyFill="1" applyBorder="1" applyAlignment="1">
      <alignment horizontal="center" wrapText="1"/>
    </xf>
    <xf numFmtId="1" fontId="10" fillId="34" borderId="12" xfId="0" applyNumberFormat="1" applyFont="1" applyFill="1" applyBorder="1" applyAlignment="1">
      <alignment horizontal="center" wrapText="1"/>
    </xf>
    <xf numFmtId="1" fontId="10" fillId="34" borderId="13" xfId="0" applyNumberFormat="1" applyFont="1" applyFill="1" applyBorder="1" applyAlignment="1">
      <alignment horizontal="center" wrapText="1"/>
    </xf>
    <xf numFmtId="49" fontId="13" fillId="34" borderId="13" xfId="62" applyNumberFormat="1" applyFont="1" applyFill="1" applyBorder="1" applyAlignment="1">
      <alignment horizontal="center" wrapText="1"/>
      <protection/>
    </xf>
    <xf numFmtId="49" fontId="13" fillId="34" borderId="14" xfId="62" applyNumberFormat="1" applyFont="1" applyFill="1" applyBorder="1" applyAlignment="1">
      <alignment horizontal="center" wrapText="1"/>
      <protection/>
    </xf>
    <xf numFmtId="49" fontId="13" fillId="34" borderId="15" xfId="62" applyNumberFormat="1" applyFont="1" applyFill="1" applyBorder="1" applyAlignment="1">
      <alignment horizontal="center" wrapText="1"/>
      <protection/>
    </xf>
    <xf numFmtId="49" fontId="13" fillId="34" borderId="14" xfId="62" applyNumberFormat="1" applyFont="1" applyFill="1" applyBorder="1" applyAlignment="1">
      <alignment horizontal="left" wrapText="1"/>
      <protection/>
    </xf>
    <xf numFmtId="1" fontId="8" fillId="0" borderId="12" xfId="0" applyNumberFormat="1" applyFont="1" applyFill="1" applyBorder="1" applyAlignment="1">
      <alignment horizontal="left" wrapText="1"/>
    </xf>
    <xf numFmtId="0" fontId="9" fillId="32" borderId="14" xfId="0" applyFont="1" applyFill="1" applyBorder="1" applyAlignment="1">
      <alignment horizontal="center"/>
    </xf>
    <xf numFmtId="1" fontId="29" fillId="0" borderId="15" xfId="0" applyNumberFormat="1" applyFont="1" applyFill="1" applyBorder="1" applyAlignment="1">
      <alignment horizontal="left" vertical="center" wrapText="1"/>
    </xf>
    <xf numFmtId="49" fontId="9" fillId="32" borderId="13" xfId="0" applyNumberFormat="1" applyFont="1" applyFill="1" applyBorder="1" applyAlignment="1">
      <alignment horizontal="center"/>
    </xf>
    <xf numFmtId="49" fontId="9" fillId="32" borderId="12" xfId="62" applyNumberFormat="1" applyFont="1" applyFill="1" applyBorder="1" applyAlignment="1">
      <alignment horizontal="left" vertical="center" wrapText="1"/>
      <protection/>
    </xf>
    <xf numFmtId="49" fontId="8" fillId="32" borderId="12" xfId="62" applyNumberFormat="1" applyFont="1" applyFill="1" applyBorder="1" applyAlignment="1">
      <alignment horizontal="left" vertical="center" wrapText="1"/>
      <protection/>
    </xf>
    <xf numFmtId="49" fontId="8" fillId="32" borderId="13" xfId="62" applyNumberFormat="1" applyFont="1" applyFill="1" applyBorder="1" applyAlignment="1">
      <alignment horizontal="left" vertical="center" wrapText="1"/>
      <protection/>
    </xf>
    <xf numFmtId="49" fontId="8" fillId="32" borderId="14" xfId="62" applyNumberFormat="1" applyFont="1" applyFill="1" applyBorder="1" applyAlignment="1">
      <alignment horizontal="left" vertical="center" wrapText="1"/>
      <protection/>
    </xf>
    <xf numFmtId="49" fontId="8" fillId="32" borderId="15" xfId="62" applyNumberFormat="1" applyFont="1" applyFill="1" applyBorder="1" applyAlignment="1">
      <alignment horizontal="left" vertical="center" wrapText="1"/>
      <protection/>
    </xf>
    <xf numFmtId="168" fontId="8" fillId="32" borderId="12" xfId="62" applyNumberFormat="1" applyFont="1" applyFill="1" applyBorder="1" applyAlignment="1">
      <alignment horizontal="right"/>
      <protection/>
    </xf>
    <xf numFmtId="49" fontId="14" fillId="34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34" borderId="12" xfId="53" applyNumberFormat="1" applyFont="1" applyFill="1" applyBorder="1" applyAlignment="1" applyProtection="1">
      <alignment horizontal="center" vertical="center" wrapText="1"/>
      <protection hidden="1"/>
    </xf>
    <xf numFmtId="49" fontId="9" fillId="0" borderId="12" xfId="56" applyNumberFormat="1" applyFont="1" applyFill="1" applyBorder="1" applyAlignment="1" applyProtection="1">
      <alignment horizontal="center" wrapText="1"/>
      <protection hidden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/>
    </xf>
    <xf numFmtId="49" fontId="7" fillId="32" borderId="12" xfId="62" applyNumberFormat="1" applyFont="1" applyFill="1" applyBorder="1" applyAlignment="1">
      <alignment horizontal="left" wrapText="1"/>
      <protection/>
    </xf>
    <xf numFmtId="168" fontId="20" fillId="0" borderId="0" xfId="0" applyNumberFormat="1" applyFont="1" applyAlignment="1">
      <alignment/>
    </xf>
    <xf numFmtId="168" fontId="22" fillId="0" borderId="0" xfId="0" applyNumberFormat="1" applyFont="1" applyFill="1" applyAlignment="1">
      <alignment/>
    </xf>
    <xf numFmtId="168" fontId="21" fillId="0" borderId="0" xfId="0" applyNumberFormat="1" applyFont="1" applyFill="1" applyAlignment="1">
      <alignment/>
    </xf>
    <xf numFmtId="168" fontId="7" fillId="0" borderId="12" xfId="0" applyNumberFormat="1" applyFont="1" applyFill="1" applyBorder="1" applyAlignment="1">
      <alignment horizontal="right" wrapText="1"/>
    </xf>
    <xf numFmtId="168" fontId="9" fillId="0" borderId="12" xfId="0" applyNumberFormat="1" applyFont="1" applyFill="1" applyBorder="1" applyAlignment="1">
      <alignment horizontal="right" wrapText="1"/>
    </xf>
    <xf numFmtId="168" fontId="13" fillId="0" borderId="12" xfId="53" applyNumberFormat="1" applyFont="1" applyFill="1" applyBorder="1" applyAlignment="1">
      <alignment horizontal="right"/>
      <protection/>
    </xf>
    <xf numFmtId="168" fontId="9" fillId="32" borderId="13" xfId="62" applyNumberFormat="1" applyFont="1" applyFill="1" applyBorder="1" applyAlignment="1">
      <alignment horizontal="right"/>
      <protection/>
    </xf>
    <xf numFmtId="168" fontId="14" fillId="32" borderId="13" xfId="0" applyNumberFormat="1" applyFont="1" applyFill="1" applyBorder="1" applyAlignment="1">
      <alignment horizontal="right"/>
    </xf>
    <xf numFmtId="168" fontId="38" fillId="32" borderId="13" xfId="0" applyNumberFormat="1" applyFont="1" applyFill="1" applyBorder="1" applyAlignment="1">
      <alignment horizontal="right"/>
    </xf>
    <xf numFmtId="168" fontId="34" fillId="32" borderId="13" xfId="0" applyNumberFormat="1" applyFont="1" applyFill="1" applyBorder="1" applyAlignment="1">
      <alignment horizontal="right"/>
    </xf>
    <xf numFmtId="168" fontId="9" fillId="34" borderId="12" xfId="0" applyNumberFormat="1" applyFont="1" applyFill="1" applyBorder="1" applyAlignment="1">
      <alignment horizontal="right" wrapText="1"/>
    </xf>
    <xf numFmtId="168" fontId="29" fillId="0" borderId="12" xfId="0" applyNumberFormat="1" applyFont="1" applyFill="1" applyBorder="1" applyAlignment="1">
      <alignment horizontal="right"/>
    </xf>
    <xf numFmtId="168" fontId="11" fillId="0" borderId="12" xfId="53" applyNumberFormat="1" applyFont="1" applyFill="1" applyBorder="1" applyAlignment="1">
      <alignment horizontal="right"/>
      <protection/>
    </xf>
    <xf numFmtId="168" fontId="11" fillId="0" borderId="12" xfId="0" applyNumberFormat="1" applyFont="1" applyFill="1" applyBorder="1" applyAlignment="1">
      <alignment horizontal="right"/>
    </xf>
    <xf numFmtId="168" fontId="42" fillId="0" borderId="12" xfId="0" applyNumberFormat="1" applyFont="1" applyFill="1" applyBorder="1" applyAlignment="1">
      <alignment/>
    </xf>
    <xf numFmtId="168" fontId="43" fillId="0" borderId="12" xfId="0" applyNumberFormat="1" applyFont="1" applyFill="1" applyBorder="1" applyAlignment="1">
      <alignment/>
    </xf>
    <xf numFmtId="168" fontId="7" fillId="32" borderId="13" xfId="62" applyNumberFormat="1" applyFont="1" applyFill="1" applyBorder="1" applyAlignment="1">
      <alignment horizontal="right"/>
      <protection/>
    </xf>
    <xf numFmtId="168" fontId="11" fillId="0" borderId="13" xfId="0" applyNumberFormat="1" applyFont="1" applyFill="1" applyBorder="1" applyAlignment="1">
      <alignment horizontal="right"/>
    </xf>
    <xf numFmtId="49" fontId="8" fillId="0" borderId="13" xfId="62" applyNumberFormat="1" applyFont="1" applyFill="1" applyBorder="1" applyAlignment="1">
      <alignment horizontal="center" wrapText="1"/>
      <protection/>
    </xf>
    <xf numFmtId="49" fontId="8" fillId="0" borderId="14" xfId="62" applyNumberFormat="1" applyFont="1" applyFill="1" applyBorder="1" applyAlignment="1">
      <alignment horizontal="center" wrapText="1"/>
      <protection/>
    </xf>
    <xf numFmtId="49" fontId="8" fillId="0" borderId="15" xfId="62" applyNumberFormat="1" applyFont="1" applyFill="1" applyBorder="1" applyAlignment="1">
      <alignment horizontal="center" wrapText="1"/>
      <protection/>
    </xf>
    <xf numFmtId="168" fontId="21" fillId="34" borderId="12" xfId="0" applyNumberFormat="1" applyFont="1" applyFill="1" applyBorder="1" applyAlignment="1">
      <alignment/>
    </xf>
    <xf numFmtId="0" fontId="6" fillId="32" borderId="12" xfId="60" applyNumberFormat="1" applyFont="1" applyFill="1" applyBorder="1" applyAlignment="1" applyProtection="1">
      <alignment horizontal="left" wrapText="1"/>
      <protection hidden="1"/>
    </xf>
    <xf numFmtId="2" fontId="11" fillId="32" borderId="12" xfId="60" applyNumberFormat="1" applyFont="1" applyFill="1" applyBorder="1" applyAlignment="1" applyProtection="1">
      <alignment horizontal="left" wrapText="1"/>
      <protection hidden="1"/>
    </xf>
    <xf numFmtId="0" fontId="6" fillId="32" borderId="12" xfId="60" applyNumberFormat="1" applyFont="1" applyFill="1" applyBorder="1" applyAlignment="1" applyProtection="1">
      <alignment wrapText="1"/>
      <protection hidden="1"/>
    </xf>
    <xf numFmtId="2" fontId="6" fillId="32" borderId="12" xfId="60" applyNumberFormat="1" applyFont="1" applyFill="1" applyBorder="1" applyAlignment="1" applyProtection="1">
      <alignment horizontal="left" wrapText="1"/>
      <protection hidden="1"/>
    </xf>
    <xf numFmtId="169" fontId="28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/>
    </xf>
    <xf numFmtId="1" fontId="6" fillId="32" borderId="1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9" fillId="32" borderId="13" xfId="62" applyNumberFormat="1" applyFont="1" applyFill="1" applyBorder="1" applyAlignment="1">
      <alignment horizontal="center" vertical="center" wrapText="1"/>
      <protection/>
    </xf>
    <xf numFmtId="49" fontId="7" fillId="32" borderId="13" xfId="62" applyNumberFormat="1" applyFont="1" applyFill="1" applyBorder="1" applyAlignment="1">
      <alignment horizontal="center" vertical="center" wrapText="1"/>
      <protection/>
    </xf>
    <xf numFmtId="0" fontId="29" fillId="0" borderId="17" xfId="57" applyNumberFormat="1" applyFont="1" applyFill="1" applyBorder="1" applyAlignment="1" applyProtection="1">
      <alignment horizontal="center" vertical="center" wrapText="1"/>
      <protection hidden="1"/>
    </xf>
    <xf numFmtId="168" fontId="29" fillId="0" borderId="17" xfId="71" applyNumberFormat="1" applyFont="1" applyFill="1" applyBorder="1" applyAlignment="1">
      <alignment horizontal="right" wrapText="1"/>
    </xf>
    <xf numFmtId="0" fontId="6" fillId="0" borderId="0" xfId="61" applyFont="1">
      <alignment/>
      <protection/>
    </xf>
    <xf numFmtId="0" fontId="4" fillId="0" borderId="0" xfId="61" applyFont="1" applyFill="1" applyBorder="1" applyAlignment="1">
      <alignment horizontal="centerContinuous" wrapText="1"/>
      <protection/>
    </xf>
    <xf numFmtId="0" fontId="12" fillId="0" borderId="0" xfId="61" applyFont="1" applyBorder="1">
      <alignment/>
      <protection/>
    </xf>
    <xf numFmtId="0" fontId="8" fillId="0" borderId="0" xfId="61" applyFont="1" applyFill="1" applyBorder="1" applyAlignment="1">
      <alignment wrapText="1"/>
      <protection/>
    </xf>
    <xf numFmtId="0" fontId="6" fillId="0" borderId="0" xfId="61" applyFont="1" applyFill="1" applyBorder="1" applyAlignment="1">
      <alignment horizontal="right" wrapText="1"/>
      <protection/>
    </xf>
    <xf numFmtId="0" fontId="6" fillId="0" borderId="0" xfId="61" applyFont="1" applyBorder="1" applyAlignment="1">
      <alignment wrapText="1"/>
      <protection/>
    </xf>
    <xf numFmtId="0" fontId="8" fillId="0" borderId="12" xfId="61" applyFont="1" applyFill="1" applyBorder="1" applyAlignment="1">
      <alignment horizontal="center" vertical="center" wrapText="1"/>
      <protection/>
    </xf>
    <xf numFmtId="49" fontId="8" fillId="0" borderId="12" xfId="72" applyNumberFormat="1" applyFont="1" applyFill="1" applyBorder="1" applyAlignment="1" applyProtection="1">
      <alignment horizontal="centerContinuous" vertical="center" wrapText="1"/>
      <protection/>
    </xf>
    <xf numFmtId="172" fontId="8" fillId="0" borderId="12" xfId="72" applyNumberFormat="1" applyFont="1" applyFill="1" applyBorder="1" applyAlignment="1" applyProtection="1">
      <alignment horizontal="center" vertical="center" wrapText="1"/>
      <protection/>
    </xf>
    <xf numFmtId="0" fontId="8" fillId="32" borderId="12" xfId="61" applyFont="1" applyFill="1" applyBorder="1" applyAlignment="1">
      <alignment horizontal="center" vertical="center" wrapText="1"/>
      <protection/>
    </xf>
    <xf numFmtId="49" fontId="8" fillId="0" borderId="14" xfId="62" applyNumberFormat="1" applyFont="1" applyFill="1" applyBorder="1" applyAlignment="1">
      <alignment horizontal="left" wrapText="1"/>
      <protection/>
    </xf>
    <xf numFmtId="49" fontId="8" fillId="0" borderId="12" xfId="61" applyNumberFormat="1" applyFont="1" applyFill="1" applyBorder="1" applyAlignment="1">
      <alignment horizontal="center" wrapText="1"/>
      <protection/>
    </xf>
    <xf numFmtId="169" fontId="8" fillId="0" borderId="12" xfId="62" applyNumberFormat="1" applyFont="1" applyFill="1" applyBorder="1" applyAlignment="1">
      <alignment horizontal="right"/>
      <protection/>
    </xf>
    <xf numFmtId="0" fontId="8" fillId="0" borderId="0" xfId="61" applyFont="1">
      <alignment/>
      <protection/>
    </xf>
    <xf numFmtId="0" fontId="8" fillId="0" borderId="12" xfId="61" applyFont="1" applyFill="1" applyBorder="1" applyAlignment="1">
      <alignment horizontal="left" wrapText="1"/>
      <protection/>
    </xf>
    <xf numFmtId="0" fontId="8" fillId="32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49" fontId="9" fillId="32" borderId="12" xfId="62" applyNumberFormat="1" applyFont="1" applyFill="1" applyBorder="1" applyAlignment="1">
      <alignment horizontal="center" wrapText="1"/>
      <protection/>
    </xf>
    <xf numFmtId="49" fontId="7" fillId="32" borderId="12" xfId="62" applyNumberFormat="1" applyFont="1" applyFill="1" applyBorder="1" applyAlignment="1">
      <alignment horizontal="center" wrapText="1"/>
      <protection/>
    </xf>
    <xf numFmtId="49" fontId="7" fillId="0" borderId="12" xfId="62" applyNumberFormat="1" applyFont="1" applyFill="1" applyBorder="1" applyAlignment="1">
      <alignment horizontal="center" wrapText="1"/>
      <protection/>
    </xf>
    <xf numFmtId="2" fontId="6" fillId="0" borderId="0" xfId="53" applyNumberFormat="1" applyFont="1" applyFill="1" applyBorder="1" applyAlignment="1" applyProtection="1">
      <alignment horizontal="left" wrapText="1"/>
      <protection hidden="1"/>
    </xf>
    <xf numFmtId="49" fontId="6" fillId="0" borderId="0" xfId="62" applyNumberFormat="1" applyFont="1" applyFill="1" applyBorder="1" applyAlignment="1">
      <alignment horizontal="center" wrapText="1"/>
      <protection/>
    </xf>
    <xf numFmtId="49" fontId="6" fillId="0" borderId="0" xfId="62" applyNumberFormat="1" applyFont="1" applyFill="1" applyBorder="1" applyAlignment="1">
      <alignment horizontal="left" wrapText="1"/>
      <protection/>
    </xf>
    <xf numFmtId="49" fontId="6" fillId="0" borderId="0" xfId="61" applyNumberFormat="1" applyFont="1" applyFill="1" applyBorder="1" applyAlignment="1">
      <alignment horizontal="center" wrapText="1"/>
      <protection/>
    </xf>
    <xf numFmtId="169" fontId="6" fillId="0" borderId="0" xfId="62" applyNumberFormat="1" applyFont="1" applyFill="1" applyBorder="1" applyAlignment="1">
      <alignment horizontal="right"/>
      <protection/>
    </xf>
    <xf numFmtId="0" fontId="6" fillId="0" borderId="0" xfId="61" applyFont="1" applyBorder="1">
      <alignment/>
      <protection/>
    </xf>
    <xf numFmtId="2" fontId="8" fillId="0" borderId="0" xfId="53" applyNumberFormat="1" applyFont="1" applyFill="1" applyBorder="1" applyAlignment="1" applyProtection="1">
      <alignment horizontal="left" wrapText="1"/>
      <protection hidden="1"/>
    </xf>
    <xf numFmtId="49" fontId="8" fillId="0" borderId="0" xfId="62" applyNumberFormat="1" applyFont="1" applyFill="1" applyBorder="1" applyAlignment="1">
      <alignment horizontal="center" wrapText="1"/>
      <protection/>
    </xf>
    <xf numFmtId="49" fontId="8" fillId="0" borderId="0" xfId="62" applyNumberFormat="1" applyFont="1" applyFill="1" applyBorder="1" applyAlignment="1">
      <alignment horizontal="left" wrapText="1"/>
      <protection/>
    </xf>
    <xf numFmtId="49" fontId="8" fillId="0" borderId="0" xfId="61" applyNumberFormat="1" applyFont="1" applyFill="1" applyBorder="1" applyAlignment="1">
      <alignment horizontal="center" wrapText="1"/>
      <protection/>
    </xf>
    <xf numFmtId="169" fontId="8" fillId="0" borderId="0" xfId="62" applyNumberFormat="1" applyFont="1" applyFill="1" applyBorder="1" applyAlignment="1">
      <alignment horizontal="right"/>
      <protection/>
    </xf>
    <xf numFmtId="0" fontId="8" fillId="0" borderId="0" xfId="61" applyFont="1" applyBorder="1">
      <alignment/>
      <protection/>
    </xf>
    <xf numFmtId="0" fontId="29" fillId="0" borderId="0" xfId="61" applyFont="1" applyFill="1" applyBorder="1" applyAlignment="1">
      <alignment horizontal="left" wrapText="1"/>
      <protection/>
    </xf>
    <xf numFmtId="0" fontId="11" fillId="0" borderId="0" xfId="61" applyFont="1" applyFill="1" applyBorder="1" applyAlignment="1">
      <alignment horizontal="left" wrapText="1"/>
      <protection/>
    </xf>
    <xf numFmtId="2" fontId="11" fillId="0" borderId="0" xfId="53" applyNumberFormat="1" applyFont="1" applyFill="1" applyBorder="1" applyAlignment="1" applyProtection="1">
      <alignment horizontal="left" wrapText="1"/>
      <protection hidden="1"/>
    </xf>
    <xf numFmtId="2" fontId="29" fillId="0" borderId="0" xfId="53" applyNumberFormat="1" applyFont="1" applyFill="1" applyBorder="1" applyAlignment="1" applyProtection="1">
      <alignment horizontal="left" wrapText="1"/>
      <protection hidden="1"/>
    </xf>
    <xf numFmtId="2" fontId="11" fillId="0" borderId="0" xfId="54" applyNumberFormat="1" applyFont="1" applyFill="1" applyBorder="1" applyAlignment="1" applyProtection="1">
      <alignment horizontal="left" wrapText="1"/>
      <protection hidden="1"/>
    </xf>
    <xf numFmtId="1" fontId="29" fillId="0" borderId="0" xfId="61" applyNumberFormat="1" applyFont="1" applyFill="1" applyBorder="1" applyAlignment="1">
      <alignment horizontal="left" wrapText="1"/>
      <protection/>
    </xf>
    <xf numFmtId="2" fontId="8" fillId="0" borderId="0" xfId="58" applyNumberFormat="1" applyFont="1" applyFill="1" applyBorder="1" applyAlignment="1" applyProtection="1">
      <alignment horizontal="left" wrapText="1"/>
      <protection hidden="1"/>
    </xf>
    <xf numFmtId="169" fontId="8" fillId="0" borderId="0" xfId="61" applyNumberFormat="1" applyFont="1" applyBorder="1">
      <alignment/>
      <protection/>
    </xf>
    <xf numFmtId="49" fontId="7" fillId="32" borderId="12" xfId="62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2" fontId="6" fillId="32" borderId="12" xfId="57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44" fillId="0" borderId="0" xfId="0" applyFont="1" applyAlignment="1">
      <alignment/>
    </xf>
    <xf numFmtId="172" fontId="13" fillId="0" borderId="0" xfId="71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179" fontId="10" fillId="0" borderId="20" xfId="71" applyNumberFormat="1" applyFont="1" applyFill="1" applyBorder="1" applyAlignment="1" applyProtection="1">
      <alignment horizontal="center" vertical="center" wrapText="1"/>
      <protection/>
    </xf>
    <xf numFmtId="49" fontId="10" fillId="0" borderId="20" xfId="0" applyNumberFormat="1" applyFont="1" applyBorder="1" applyAlignment="1">
      <alignment horizontal="center"/>
    </xf>
    <xf numFmtId="0" fontId="10" fillId="38" borderId="2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wrapText="1"/>
    </xf>
    <xf numFmtId="169" fontId="10" fillId="38" borderId="20" xfId="71" applyNumberFormat="1" applyFont="1" applyFill="1" applyBorder="1" applyAlignment="1" applyProtection="1">
      <alignment/>
      <protection/>
    </xf>
    <xf numFmtId="49" fontId="13" fillId="38" borderId="20" xfId="0" applyNumberFormat="1" applyFont="1" applyFill="1" applyBorder="1" applyAlignment="1">
      <alignment horizontal="center"/>
    </xf>
    <xf numFmtId="0" fontId="13" fillId="38" borderId="20" xfId="0" applyFont="1" applyFill="1" applyBorder="1" applyAlignment="1">
      <alignment horizontal="left" wrapText="1"/>
    </xf>
    <xf numFmtId="169" fontId="13" fillId="38" borderId="20" xfId="71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wrapText="1"/>
    </xf>
    <xf numFmtId="0" fontId="10" fillId="38" borderId="2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8" fillId="0" borderId="12" xfId="0" applyFont="1" applyFill="1" applyBorder="1" applyAlignment="1">
      <alignment horizontal="left" wrapText="1"/>
    </xf>
    <xf numFmtId="2" fontId="29" fillId="32" borderId="12" xfId="53" applyNumberFormat="1" applyFont="1" applyFill="1" applyBorder="1" applyAlignment="1" applyProtection="1">
      <alignment horizontal="center" wrapText="1"/>
      <protection hidden="1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6" fillId="0" borderId="13" xfId="62" applyNumberFormat="1" applyFont="1" applyFill="1" applyBorder="1" applyAlignment="1">
      <alignment horizontal="center" wrapText="1"/>
      <protection/>
    </xf>
    <xf numFmtId="49" fontId="6" fillId="0" borderId="14" xfId="62" applyNumberFormat="1" applyFont="1" applyFill="1" applyBorder="1" applyAlignment="1">
      <alignment horizontal="center" wrapText="1"/>
      <protection/>
    </xf>
    <xf numFmtId="49" fontId="6" fillId="0" borderId="15" xfId="62" applyNumberFormat="1" applyFont="1" applyFill="1" applyBorder="1" applyAlignment="1">
      <alignment horizontal="center" wrapText="1"/>
      <protection/>
    </xf>
    <xf numFmtId="49" fontId="8" fillId="0" borderId="14" xfId="0" applyNumberFormat="1" applyFont="1" applyFill="1" applyBorder="1" applyAlignment="1">
      <alignment horizontal="center" wrapText="1"/>
    </xf>
    <xf numFmtId="1" fontId="29" fillId="0" borderId="12" xfId="0" applyNumberFormat="1" applyFont="1" applyFill="1" applyBorder="1" applyAlignment="1">
      <alignment horizontal="left" wrapText="1"/>
    </xf>
    <xf numFmtId="2" fontId="22" fillId="0" borderId="12" xfId="56" applyNumberFormat="1" applyFont="1" applyFill="1" applyBorder="1" applyAlignment="1" applyProtection="1">
      <alignment horizontal="left" wrapText="1"/>
      <protection hidden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168" fontId="6" fillId="0" borderId="12" xfId="0" applyNumberFormat="1" applyFont="1" applyFill="1" applyBorder="1" applyAlignment="1">
      <alignment horizontal="right"/>
    </xf>
    <xf numFmtId="168" fontId="35" fillId="32" borderId="12" xfId="0" applyNumberFormat="1" applyFont="1" applyFill="1" applyBorder="1" applyAlignment="1">
      <alignment horizontal="right"/>
    </xf>
    <xf numFmtId="2" fontId="26" fillId="0" borderId="12" xfId="56" applyNumberFormat="1" applyFont="1" applyFill="1" applyBorder="1" applyAlignment="1" applyProtection="1">
      <alignment horizontal="left" wrapText="1"/>
      <protection hidden="1"/>
    </xf>
    <xf numFmtId="49" fontId="7" fillId="32" borderId="13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168" fontId="13" fillId="0" borderId="12" xfId="0" applyNumberFormat="1" applyFont="1" applyFill="1" applyBorder="1" applyAlignment="1">
      <alignment horizontal="right"/>
    </xf>
    <xf numFmtId="180" fontId="8" fillId="0" borderId="12" xfId="70" applyNumberFormat="1" applyFont="1" applyFill="1" applyBorder="1" applyAlignment="1">
      <alignment horizontal="right"/>
    </xf>
    <xf numFmtId="180" fontId="8" fillId="0" borderId="12" xfId="70" applyNumberFormat="1" applyFont="1" applyFill="1" applyBorder="1" applyAlignment="1">
      <alignment horizontal="right" wrapText="1"/>
    </xf>
    <xf numFmtId="180" fontId="9" fillId="32" borderId="12" xfId="70" applyNumberFormat="1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center" wrapText="1"/>
    </xf>
    <xf numFmtId="180" fontId="9" fillId="32" borderId="12" xfId="7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 wrapText="1"/>
    </xf>
    <xf numFmtId="180" fontId="7" fillId="32" borderId="12" xfId="70" applyNumberFormat="1" applyFont="1" applyFill="1" applyBorder="1" applyAlignment="1">
      <alignment horizontal="right"/>
    </xf>
    <xf numFmtId="0" fontId="8" fillId="32" borderId="12" xfId="56" applyNumberFormat="1" applyFont="1" applyFill="1" applyBorder="1" applyAlignment="1" applyProtection="1">
      <alignment horizontal="left" wrapText="1"/>
      <protection hidden="1"/>
    </xf>
    <xf numFmtId="49" fontId="9" fillId="32" borderId="1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right"/>
    </xf>
    <xf numFmtId="0" fontId="8" fillId="32" borderId="12" xfId="60" applyNumberFormat="1" applyFont="1" applyFill="1" applyBorder="1" applyAlignment="1" applyProtection="1">
      <alignment horizontal="left" wrapText="1"/>
      <protection hidden="1"/>
    </xf>
    <xf numFmtId="49" fontId="8" fillId="0" borderId="12" xfId="0" applyNumberFormat="1" applyFont="1" applyFill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right"/>
    </xf>
    <xf numFmtId="1" fontId="11" fillId="0" borderId="15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68" fontId="9" fillId="0" borderId="10" xfId="71" applyNumberFormat="1" applyFont="1" applyFill="1" applyBorder="1" applyAlignment="1">
      <alignment horizontal="center" wrapText="1"/>
    </xf>
    <xf numFmtId="168" fontId="9" fillId="0" borderId="17" xfId="71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 wrapText="1"/>
    </xf>
    <xf numFmtId="0" fontId="21" fillId="0" borderId="0" xfId="0" applyFont="1" applyFill="1" applyAlignment="1">
      <alignment wrapText="1"/>
    </xf>
    <xf numFmtId="169" fontId="2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/>
    </xf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168" fontId="9" fillId="32" borderId="12" xfId="71" applyNumberFormat="1" applyFont="1" applyFill="1" applyBorder="1" applyAlignment="1">
      <alignment horizontal="center" vertical="center" wrapText="1"/>
    </xf>
    <xf numFmtId="168" fontId="9" fillId="32" borderId="10" xfId="71" applyNumberFormat="1" applyFont="1" applyFill="1" applyBorder="1" applyAlignment="1">
      <alignment horizontal="center" vertical="center" wrapText="1"/>
    </xf>
    <xf numFmtId="0" fontId="7" fillId="0" borderId="12" xfId="62" applyFont="1" applyFill="1" applyBorder="1" applyAlignment="1">
      <alignment horizontal="center" vertical="center" wrapText="1"/>
      <protection/>
    </xf>
    <xf numFmtId="0" fontId="7" fillId="32" borderId="12" xfId="0" applyFont="1" applyFill="1" applyBorder="1" applyAlignment="1">
      <alignment horizontal="center" vertical="center" textRotation="90" wrapText="1"/>
    </xf>
    <xf numFmtId="0" fontId="1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/>
    </xf>
    <xf numFmtId="49" fontId="8" fillId="0" borderId="13" xfId="72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61" applyFont="1" applyAlignment="1">
      <alignment horizontal="right"/>
      <protection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6" fillId="0" borderId="0" xfId="61" applyFont="1" applyAlignment="1">
      <alignment horizontal="right" wrapText="1"/>
      <protection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8" borderId="20" xfId="0" applyFont="1" applyFill="1" applyBorder="1" applyAlignment="1">
      <alignment horizontal="center" vertical="center" wrapText="1"/>
    </xf>
    <xf numFmtId="179" fontId="10" fillId="0" borderId="20" xfId="71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right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Обычный_tmp 2" xfId="57"/>
    <cellStyle name="Обычный_tmp_ПРИЛ к проекту решения 2016-2018 годы город" xfId="58"/>
    <cellStyle name="Обычный_tmp_Прил к реш 9 окт Огаревское" xfId="59"/>
    <cellStyle name="Обычный_tmp_Приложения МО Огаревское 2015-2017 28.11.2014 с изменен." xfId="60"/>
    <cellStyle name="Обычный_ПРИЛ к проекту решения 2016-2018 годы город" xfId="61"/>
    <cellStyle name="Обычный_сентябрь приложения к решению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[0] 2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00"/>
  <sheetViews>
    <sheetView view="pageBreakPreview" zoomScaleSheetLayoutView="100" zoomScalePageLayoutView="0" workbookViewId="0" topLeftCell="A1">
      <selection activeCell="B10" sqref="B10:H10"/>
    </sheetView>
  </sheetViews>
  <sheetFormatPr defaultColWidth="9.140625" defaultRowHeight="12.75"/>
  <cols>
    <col min="1" max="1" width="69.28125" style="17" customWidth="1"/>
    <col min="2" max="2" width="5.140625" style="18" customWidth="1"/>
    <col min="3" max="3" width="4.7109375" style="18" customWidth="1"/>
    <col min="4" max="4" width="4.8515625" style="18" customWidth="1"/>
    <col min="5" max="5" width="4.28125" style="18" customWidth="1"/>
    <col min="6" max="7" width="6.57421875" style="18" customWidth="1"/>
    <col min="8" max="8" width="9.421875" style="265" customWidth="1"/>
    <col min="9" max="9" width="9.140625" style="19" customWidth="1"/>
    <col min="10" max="11" width="9.140625" style="17" customWidth="1"/>
    <col min="12" max="12" width="14.28125" style="17" customWidth="1"/>
    <col min="13" max="14" width="0" style="17" hidden="1" customWidth="1"/>
    <col min="15" max="16384" width="9.140625" style="17" customWidth="1"/>
  </cols>
  <sheetData>
    <row r="1" spans="2:10" ht="13.5" customHeight="1">
      <c r="B1" s="20"/>
      <c r="C1" s="5"/>
      <c r="D1" s="5"/>
      <c r="E1" s="444" t="s">
        <v>292</v>
      </c>
      <c r="F1" s="444"/>
      <c r="G1" s="444"/>
      <c r="H1" s="444"/>
      <c r="I1" s="21"/>
      <c r="J1" s="22"/>
    </row>
    <row r="2" spans="2:10" ht="24" customHeight="1">
      <c r="B2" s="438" t="s">
        <v>293</v>
      </c>
      <c r="C2" s="438"/>
      <c r="D2" s="438"/>
      <c r="E2" s="438"/>
      <c r="F2" s="438"/>
      <c r="G2" s="438"/>
      <c r="H2" s="438"/>
      <c r="I2" s="21"/>
      <c r="J2" s="22"/>
    </row>
    <row r="3" spans="2:10" ht="42" customHeight="1">
      <c r="B3" s="438" t="s">
        <v>133</v>
      </c>
      <c r="C3" s="438"/>
      <c r="D3" s="438"/>
      <c r="E3" s="438"/>
      <c r="F3" s="438"/>
      <c r="G3" s="438"/>
      <c r="H3" s="438"/>
      <c r="I3" s="21"/>
      <c r="J3" s="22"/>
    </row>
    <row r="4" spans="2:8" ht="15" customHeight="1">
      <c r="B4" s="439" t="s">
        <v>320</v>
      </c>
      <c r="C4" s="439"/>
      <c r="D4" s="439"/>
      <c r="E4" s="439"/>
      <c r="F4" s="439"/>
      <c r="G4" s="439"/>
      <c r="H4" s="439"/>
    </row>
    <row r="5" spans="2:8" ht="11.25">
      <c r="B5" s="17"/>
      <c r="C5" s="17"/>
      <c r="D5" s="17"/>
      <c r="E5" s="17"/>
      <c r="F5" s="17"/>
      <c r="G5" s="17"/>
      <c r="H5" s="262"/>
    </row>
    <row r="6" spans="2:8" ht="12.75">
      <c r="B6" s="440" t="s">
        <v>87</v>
      </c>
      <c r="C6" s="441"/>
      <c r="D6" s="441"/>
      <c r="E6" s="441"/>
      <c r="F6" s="441"/>
      <c r="G6" s="441"/>
      <c r="H6" s="441"/>
    </row>
    <row r="7" spans="2:8" ht="12" customHeight="1">
      <c r="B7" s="438" t="s">
        <v>89</v>
      </c>
      <c r="C7" s="438"/>
      <c r="D7" s="438"/>
      <c r="E7" s="438"/>
      <c r="F7" s="438"/>
      <c r="G7" s="438"/>
      <c r="H7" s="438"/>
    </row>
    <row r="8" spans="2:8" ht="40.5" customHeight="1">
      <c r="B8" s="438" t="s">
        <v>133</v>
      </c>
      <c r="C8" s="438"/>
      <c r="D8" s="438"/>
      <c r="E8" s="438"/>
      <c r="F8" s="438"/>
      <c r="G8" s="438"/>
      <c r="H8" s="438"/>
    </row>
    <row r="9" spans="2:8" ht="11.25">
      <c r="B9" s="439" t="s">
        <v>275</v>
      </c>
      <c r="C9" s="439"/>
      <c r="D9" s="439"/>
      <c r="E9" s="439"/>
      <c r="F9" s="439"/>
      <c r="G9" s="439"/>
      <c r="H9" s="439"/>
    </row>
    <row r="10" spans="2:8" ht="12.75">
      <c r="B10" s="442"/>
      <c r="C10" s="443"/>
      <c r="D10" s="443"/>
      <c r="E10" s="443"/>
      <c r="F10" s="443"/>
      <c r="G10" s="443"/>
      <c r="H10" s="443"/>
    </row>
    <row r="11" spans="2:8" ht="12.75">
      <c r="B11" s="442"/>
      <c r="C11" s="443"/>
      <c r="D11" s="443"/>
      <c r="E11" s="443"/>
      <c r="F11" s="443"/>
      <c r="G11" s="443"/>
      <c r="H11" s="443"/>
    </row>
    <row r="12" spans="1:8" ht="15.75">
      <c r="A12" s="433" t="s">
        <v>72</v>
      </c>
      <c r="B12" s="433"/>
      <c r="C12" s="433"/>
      <c r="D12" s="433"/>
      <c r="E12" s="433"/>
      <c r="F12" s="433"/>
      <c r="G12" s="433"/>
      <c r="H12" s="433"/>
    </row>
    <row r="13" spans="1:8" ht="45.75" customHeight="1">
      <c r="A13" s="434" t="s">
        <v>134</v>
      </c>
      <c r="B13" s="434"/>
      <c r="C13" s="434"/>
      <c r="D13" s="434"/>
      <c r="E13" s="434"/>
      <c r="F13" s="434"/>
      <c r="G13" s="434"/>
      <c r="H13" s="434"/>
    </row>
    <row r="14" spans="1:8" ht="28.5" customHeight="1">
      <c r="A14" s="23"/>
      <c r="B14" s="24"/>
      <c r="C14" s="24"/>
      <c r="D14" s="24"/>
      <c r="E14" s="24"/>
      <c r="F14" s="24"/>
      <c r="H14" s="263" t="s">
        <v>83</v>
      </c>
    </row>
    <row r="15" spans="1:8" ht="24.75" customHeight="1">
      <c r="A15" s="25" t="s">
        <v>73</v>
      </c>
      <c r="B15" s="437" t="s">
        <v>88</v>
      </c>
      <c r="C15" s="437"/>
      <c r="D15" s="437"/>
      <c r="E15" s="437"/>
      <c r="F15" s="437"/>
      <c r="G15" s="437"/>
      <c r="H15" s="435" t="s">
        <v>135</v>
      </c>
    </row>
    <row r="16" spans="1:8" ht="56.25" customHeight="1">
      <c r="A16" s="26"/>
      <c r="B16" s="27" t="s">
        <v>76</v>
      </c>
      <c r="C16" s="27" t="s">
        <v>75</v>
      </c>
      <c r="D16" s="437" t="s">
        <v>74</v>
      </c>
      <c r="E16" s="437"/>
      <c r="F16" s="437"/>
      <c r="G16" s="27" t="s">
        <v>91</v>
      </c>
      <c r="H16" s="436"/>
    </row>
    <row r="17" spans="1:9" s="61" customFormat="1" ht="14.25">
      <c r="A17" s="58" t="s">
        <v>57</v>
      </c>
      <c r="B17" s="59" t="s">
        <v>58</v>
      </c>
      <c r="C17" s="59" t="s">
        <v>56</v>
      </c>
      <c r="D17" s="59"/>
      <c r="E17" s="59"/>
      <c r="F17" s="59"/>
      <c r="G17" s="59"/>
      <c r="H17" s="264">
        <f>H18+H25+H51+H56+H46</f>
        <v>6114.200000000001</v>
      </c>
      <c r="I17" s="60"/>
    </row>
    <row r="18" spans="1:9" s="61" customFormat="1" ht="24">
      <c r="A18" s="147" t="s">
        <v>116</v>
      </c>
      <c r="B18" s="147" t="s">
        <v>58</v>
      </c>
      <c r="C18" s="148" t="s">
        <v>59</v>
      </c>
      <c r="D18" s="149"/>
      <c r="E18" s="150"/>
      <c r="F18" s="151"/>
      <c r="G18" s="150"/>
      <c r="H18" s="250">
        <f>H19</f>
        <v>199.5</v>
      </c>
      <c r="I18" s="60"/>
    </row>
    <row r="19" spans="1:9" s="212" customFormat="1" ht="14.25">
      <c r="A19" s="90" t="s">
        <v>117</v>
      </c>
      <c r="B19" s="91" t="s">
        <v>58</v>
      </c>
      <c r="C19" s="92" t="s">
        <v>59</v>
      </c>
      <c r="D19" s="93" t="s">
        <v>79</v>
      </c>
      <c r="E19" s="94"/>
      <c r="F19" s="95"/>
      <c r="G19" s="96"/>
      <c r="H19" s="240">
        <f>H20</f>
        <v>199.5</v>
      </c>
      <c r="I19" s="211"/>
    </row>
    <row r="20" spans="1:9" s="212" customFormat="1" ht="14.25">
      <c r="A20" s="90" t="s">
        <v>118</v>
      </c>
      <c r="B20" s="91" t="s">
        <v>58</v>
      </c>
      <c r="C20" s="92" t="s">
        <v>59</v>
      </c>
      <c r="D20" s="93" t="s">
        <v>79</v>
      </c>
      <c r="E20" s="94" t="s">
        <v>36</v>
      </c>
      <c r="F20" s="95"/>
      <c r="G20" s="97"/>
      <c r="H20" s="240">
        <f>H21+H23</f>
        <v>199.5</v>
      </c>
      <c r="I20" s="211"/>
    </row>
    <row r="21" spans="1:9" s="212" customFormat="1" ht="38.25">
      <c r="A21" s="98" t="s">
        <v>119</v>
      </c>
      <c r="B21" s="99" t="s">
        <v>58</v>
      </c>
      <c r="C21" s="100" t="s">
        <v>59</v>
      </c>
      <c r="D21" s="101" t="s">
        <v>79</v>
      </c>
      <c r="E21" s="102" t="s">
        <v>187</v>
      </c>
      <c r="F21" s="103" t="s">
        <v>199</v>
      </c>
      <c r="G21" s="104"/>
      <c r="H21" s="240">
        <f>H22</f>
        <v>196.6</v>
      </c>
      <c r="I21" s="211"/>
    </row>
    <row r="22" spans="1:9" s="212" customFormat="1" ht="14.25">
      <c r="A22" s="105" t="s">
        <v>95</v>
      </c>
      <c r="B22" s="99" t="s">
        <v>58</v>
      </c>
      <c r="C22" s="100" t="s">
        <v>59</v>
      </c>
      <c r="D22" s="101" t="s">
        <v>79</v>
      </c>
      <c r="E22" s="102" t="s">
        <v>187</v>
      </c>
      <c r="F22" s="103" t="s">
        <v>199</v>
      </c>
      <c r="G22" s="104" t="s">
        <v>94</v>
      </c>
      <c r="H22" s="249">
        <v>196.6</v>
      </c>
      <c r="I22" s="211"/>
    </row>
    <row r="23" spans="1:9" s="212" customFormat="1" ht="38.25">
      <c r="A23" s="98" t="s">
        <v>120</v>
      </c>
      <c r="B23" s="99" t="s">
        <v>58</v>
      </c>
      <c r="C23" s="100" t="s">
        <v>59</v>
      </c>
      <c r="D23" s="101" t="s">
        <v>79</v>
      </c>
      <c r="E23" s="102" t="s">
        <v>187</v>
      </c>
      <c r="F23" s="103" t="s">
        <v>200</v>
      </c>
      <c r="G23" s="104"/>
      <c r="H23" s="249">
        <f>H24</f>
        <v>2.9</v>
      </c>
      <c r="I23" s="211"/>
    </row>
    <row r="24" spans="1:9" s="212" customFormat="1" ht="24">
      <c r="A24" s="106" t="s">
        <v>98</v>
      </c>
      <c r="B24" s="99" t="s">
        <v>58</v>
      </c>
      <c r="C24" s="100" t="s">
        <v>59</v>
      </c>
      <c r="D24" s="101" t="s">
        <v>79</v>
      </c>
      <c r="E24" s="102" t="s">
        <v>187</v>
      </c>
      <c r="F24" s="103" t="s">
        <v>200</v>
      </c>
      <c r="G24" s="104" t="s">
        <v>97</v>
      </c>
      <c r="H24" s="249">
        <v>2.9</v>
      </c>
      <c r="I24" s="211"/>
    </row>
    <row r="25" spans="1:9" s="19" customFormat="1" ht="39" customHeight="1">
      <c r="A25" s="152" t="s">
        <v>61</v>
      </c>
      <c r="B25" s="153" t="s">
        <v>58</v>
      </c>
      <c r="C25" s="153" t="s">
        <v>62</v>
      </c>
      <c r="D25" s="154"/>
      <c r="E25" s="154"/>
      <c r="F25" s="154"/>
      <c r="G25" s="154"/>
      <c r="H25" s="255">
        <f>H26+H40</f>
        <v>4737.900000000001</v>
      </c>
      <c r="I25" s="28"/>
    </row>
    <row r="26" spans="1:8" s="52" customFormat="1" ht="12.75">
      <c r="A26" s="90" t="s">
        <v>92</v>
      </c>
      <c r="B26" s="91" t="s">
        <v>58</v>
      </c>
      <c r="C26" s="92" t="s">
        <v>62</v>
      </c>
      <c r="D26" s="93" t="s">
        <v>34</v>
      </c>
      <c r="E26" s="94"/>
      <c r="F26" s="95"/>
      <c r="G26" s="96"/>
      <c r="H26" s="240">
        <f>H27+H30</f>
        <v>4671.8</v>
      </c>
    </row>
    <row r="27" spans="1:9" s="19" customFormat="1" ht="12.75">
      <c r="A27" s="90" t="s">
        <v>35</v>
      </c>
      <c r="B27" s="107" t="s">
        <v>58</v>
      </c>
      <c r="C27" s="107" t="s">
        <v>62</v>
      </c>
      <c r="D27" s="93" t="s">
        <v>34</v>
      </c>
      <c r="E27" s="94" t="s">
        <v>187</v>
      </c>
      <c r="F27" s="103"/>
      <c r="G27" s="108"/>
      <c r="H27" s="241">
        <f>H28</f>
        <v>615.1</v>
      </c>
      <c r="I27" s="29"/>
    </row>
    <row r="28" spans="1:9" s="19" customFormat="1" ht="43.5" customHeight="1">
      <c r="A28" s="109" t="s">
        <v>93</v>
      </c>
      <c r="B28" s="99" t="s">
        <v>58</v>
      </c>
      <c r="C28" s="100" t="s">
        <v>62</v>
      </c>
      <c r="D28" s="101" t="s">
        <v>34</v>
      </c>
      <c r="E28" s="102" t="s">
        <v>187</v>
      </c>
      <c r="F28" s="103" t="s">
        <v>199</v>
      </c>
      <c r="G28" s="110"/>
      <c r="H28" s="242">
        <f>H29</f>
        <v>615.1</v>
      </c>
      <c r="I28" s="29"/>
    </row>
    <row r="29" spans="1:9" s="19" customFormat="1" ht="12">
      <c r="A29" s="111" t="s">
        <v>95</v>
      </c>
      <c r="B29" s="99" t="s">
        <v>58</v>
      </c>
      <c r="C29" s="100" t="s">
        <v>62</v>
      </c>
      <c r="D29" s="101" t="s">
        <v>34</v>
      </c>
      <c r="E29" s="102" t="s">
        <v>187</v>
      </c>
      <c r="F29" s="103" t="s">
        <v>199</v>
      </c>
      <c r="G29" s="104" t="s">
        <v>94</v>
      </c>
      <c r="H29" s="242">
        <v>615.1</v>
      </c>
      <c r="I29" s="29"/>
    </row>
    <row r="30" spans="1:9" s="19" customFormat="1" ht="12.75">
      <c r="A30" s="90" t="s">
        <v>37</v>
      </c>
      <c r="B30" s="107" t="s">
        <v>58</v>
      </c>
      <c r="C30" s="107" t="s">
        <v>62</v>
      </c>
      <c r="D30" s="93" t="s">
        <v>34</v>
      </c>
      <c r="E30" s="94" t="s">
        <v>85</v>
      </c>
      <c r="F30" s="95" t="s">
        <v>201</v>
      </c>
      <c r="G30" s="108"/>
      <c r="H30" s="241">
        <f>H31+H35+H33+H38</f>
        <v>4056.7</v>
      </c>
      <c r="I30" s="29"/>
    </row>
    <row r="31" spans="1:9" s="19" customFormat="1" ht="39" customHeight="1">
      <c r="A31" s="109" t="s">
        <v>93</v>
      </c>
      <c r="B31" s="112" t="s">
        <v>58</v>
      </c>
      <c r="C31" s="112" t="s">
        <v>62</v>
      </c>
      <c r="D31" s="101" t="s">
        <v>34</v>
      </c>
      <c r="E31" s="102" t="s">
        <v>85</v>
      </c>
      <c r="F31" s="103" t="s">
        <v>199</v>
      </c>
      <c r="G31" s="112"/>
      <c r="H31" s="241">
        <f>H32</f>
        <v>3104.7</v>
      </c>
      <c r="I31" s="28"/>
    </row>
    <row r="32" spans="1:9" s="19" customFormat="1" ht="24" customHeight="1">
      <c r="A32" s="111" t="s">
        <v>95</v>
      </c>
      <c r="B32" s="112" t="s">
        <v>58</v>
      </c>
      <c r="C32" s="112" t="s">
        <v>62</v>
      </c>
      <c r="D32" s="101" t="s">
        <v>34</v>
      </c>
      <c r="E32" s="102" t="s">
        <v>85</v>
      </c>
      <c r="F32" s="103" t="s">
        <v>199</v>
      </c>
      <c r="G32" s="112" t="s">
        <v>94</v>
      </c>
      <c r="H32" s="242">
        <v>3104.7</v>
      </c>
      <c r="I32" s="28" t="s">
        <v>307</v>
      </c>
    </row>
    <row r="33" spans="1:9" s="19" customFormat="1" ht="51" customHeight="1">
      <c r="A33" s="423" t="s">
        <v>313</v>
      </c>
      <c r="B33" s="108" t="s">
        <v>58</v>
      </c>
      <c r="C33" s="108" t="s">
        <v>62</v>
      </c>
      <c r="D33" s="93" t="s">
        <v>34</v>
      </c>
      <c r="E33" s="94" t="s">
        <v>85</v>
      </c>
      <c r="F33" s="95" t="s">
        <v>249</v>
      </c>
      <c r="G33" s="108"/>
      <c r="H33" s="241">
        <f>H34</f>
        <v>138</v>
      </c>
      <c r="I33" s="28"/>
    </row>
    <row r="34" spans="1:9" s="19" customFormat="1" ht="23.25" customHeight="1">
      <c r="A34" s="111" t="s">
        <v>312</v>
      </c>
      <c r="B34" s="112" t="s">
        <v>58</v>
      </c>
      <c r="C34" s="112" t="s">
        <v>62</v>
      </c>
      <c r="D34" s="101" t="s">
        <v>34</v>
      </c>
      <c r="E34" s="102" t="s">
        <v>85</v>
      </c>
      <c r="F34" s="103" t="s">
        <v>249</v>
      </c>
      <c r="G34" s="112" t="s">
        <v>94</v>
      </c>
      <c r="H34" s="242">
        <v>138</v>
      </c>
      <c r="I34" s="28" t="s">
        <v>303</v>
      </c>
    </row>
    <row r="35" spans="1:8" s="19" customFormat="1" ht="45" customHeight="1">
      <c r="A35" s="109" t="s">
        <v>96</v>
      </c>
      <c r="B35" s="113" t="s">
        <v>58</v>
      </c>
      <c r="C35" s="113" t="s">
        <v>62</v>
      </c>
      <c r="D35" s="101" t="s">
        <v>34</v>
      </c>
      <c r="E35" s="102" t="s">
        <v>85</v>
      </c>
      <c r="F35" s="103" t="s">
        <v>200</v>
      </c>
      <c r="G35" s="114"/>
      <c r="H35" s="243">
        <f>H36+H37</f>
        <v>799</v>
      </c>
    </row>
    <row r="36" spans="1:9" s="19" customFormat="1" ht="24">
      <c r="A36" s="106" t="s">
        <v>98</v>
      </c>
      <c r="B36" s="114" t="s">
        <v>58</v>
      </c>
      <c r="C36" s="114" t="s">
        <v>62</v>
      </c>
      <c r="D36" s="101" t="s">
        <v>34</v>
      </c>
      <c r="E36" s="102" t="s">
        <v>85</v>
      </c>
      <c r="F36" s="103" t="s">
        <v>200</v>
      </c>
      <c r="G36" s="112" t="s">
        <v>97</v>
      </c>
      <c r="H36" s="244">
        <v>758.9</v>
      </c>
      <c r="I36" s="19">
        <v>150</v>
      </c>
    </row>
    <row r="37" spans="1:9" s="19" customFormat="1" ht="12">
      <c r="A37" s="106" t="s">
        <v>99</v>
      </c>
      <c r="B37" s="114" t="s">
        <v>58</v>
      </c>
      <c r="C37" s="114" t="s">
        <v>62</v>
      </c>
      <c r="D37" s="101" t="s">
        <v>34</v>
      </c>
      <c r="E37" s="102" t="s">
        <v>85</v>
      </c>
      <c r="F37" s="103" t="s">
        <v>200</v>
      </c>
      <c r="G37" s="112" t="s">
        <v>84</v>
      </c>
      <c r="H37" s="244">
        <v>40.1</v>
      </c>
      <c r="I37" s="19">
        <v>11</v>
      </c>
    </row>
    <row r="38" spans="1:8" s="19" customFormat="1" ht="21.75" customHeight="1">
      <c r="A38" s="215" t="s">
        <v>291</v>
      </c>
      <c r="B38" s="213" t="s">
        <v>58</v>
      </c>
      <c r="C38" s="214" t="s">
        <v>62</v>
      </c>
      <c r="D38" s="93" t="s">
        <v>86</v>
      </c>
      <c r="E38" s="94" t="s">
        <v>213</v>
      </c>
      <c r="F38" s="95" t="s">
        <v>279</v>
      </c>
      <c r="G38" s="424"/>
      <c r="H38" s="243">
        <f>H39</f>
        <v>15</v>
      </c>
    </row>
    <row r="39" spans="1:9" s="19" customFormat="1" ht="24">
      <c r="A39" s="106" t="s">
        <v>98</v>
      </c>
      <c r="B39" s="114" t="s">
        <v>58</v>
      </c>
      <c r="C39" s="411" t="s">
        <v>62</v>
      </c>
      <c r="D39" s="101" t="s">
        <v>86</v>
      </c>
      <c r="E39" s="102" t="s">
        <v>213</v>
      </c>
      <c r="F39" s="103" t="s">
        <v>279</v>
      </c>
      <c r="G39" s="115" t="s">
        <v>97</v>
      </c>
      <c r="H39" s="244">
        <v>15</v>
      </c>
      <c r="I39" s="19">
        <v>15</v>
      </c>
    </row>
    <row r="40" spans="1:8" s="19" customFormat="1" ht="12">
      <c r="A40" s="215" t="s">
        <v>80</v>
      </c>
      <c r="B40" s="213" t="s">
        <v>58</v>
      </c>
      <c r="C40" s="214" t="s">
        <v>62</v>
      </c>
      <c r="D40" s="93" t="s">
        <v>39</v>
      </c>
      <c r="E40" s="102"/>
      <c r="F40" s="103"/>
      <c r="G40" s="115"/>
      <c r="H40" s="243">
        <f>H41</f>
        <v>66.1</v>
      </c>
    </row>
    <row r="41" spans="1:8" s="19" customFormat="1" ht="38.25">
      <c r="A41" s="50" t="s">
        <v>202</v>
      </c>
      <c r="B41" s="53" t="s">
        <v>58</v>
      </c>
      <c r="C41" s="54" t="s">
        <v>62</v>
      </c>
      <c r="D41" s="55" t="s">
        <v>39</v>
      </c>
      <c r="E41" s="56" t="s">
        <v>187</v>
      </c>
      <c r="F41" s="62"/>
      <c r="G41" s="216"/>
      <c r="H41" s="243">
        <f>H42+H44</f>
        <v>66.1</v>
      </c>
    </row>
    <row r="42" spans="1:8" s="19" customFormat="1" ht="48">
      <c r="A42" s="217" t="s">
        <v>203</v>
      </c>
      <c r="B42" s="34" t="s">
        <v>58</v>
      </c>
      <c r="C42" s="35" t="s">
        <v>62</v>
      </c>
      <c r="D42" s="36" t="s">
        <v>39</v>
      </c>
      <c r="E42" s="37" t="s">
        <v>187</v>
      </c>
      <c r="F42" s="38" t="s">
        <v>206</v>
      </c>
      <c r="G42" s="218"/>
      <c r="H42" s="244">
        <v>18</v>
      </c>
    </row>
    <row r="43" spans="1:8" s="19" customFormat="1" ht="12.75">
      <c r="A43" s="219" t="s">
        <v>204</v>
      </c>
      <c r="B43" s="34" t="s">
        <v>58</v>
      </c>
      <c r="C43" s="35" t="s">
        <v>62</v>
      </c>
      <c r="D43" s="36" t="s">
        <v>39</v>
      </c>
      <c r="E43" s="37" t="s">
        <v>187</v>
      </c>
      <c r="F43" s="38" t="s">
        <v>206</v>
      </c>
      <c r="G43" s="218" t="s">
        <v>198</v>
      </c>
      <c r="H43" s="244">
        <v>18</v>
      </c>
    </row>
    <row r="44" spans="1:8" s="19" customFormat="1" ht="48">
      <c r="A44" s="57" t="s">
        <v>205</v>
      </c>
      <c r="B44" s="34" t="s">
        <v>58</v>
      </c>
      <c r="C44" s="34" t="s">
        <v>62</v>
      </c>
      <c r="D44" s="36" t="s">
        <v>39</v>
      </c>
      <c r="E44" s="37" t="s">
        <v>187</v>
      </c>
      <c r="F44" s="38" t="s">
        <v>207</v>
      </c>
      <c r="G44" s="218"/>
      <c r="H44" s="244">
        <f>H45</f>
        <v>48.1</v>
      </c>
    </row>
    <row r="45" spans="1:8" s="19" customFormat="1" ht="12.75">
      <c r="A45" s="219" t="s">
        <v>204</v>
      </c>
      <c r="B45" s="34" t="s">
        <v>58</v>
      </c>
      <c r="C45" s="35" t="s">
        <v>62</v>
      </c>
      <c r="D45" s="36" t="s">
        <v>39</v>
      </c>
      <c r="E45" s="37" t="s">
        <v>187</v>
      </c>
      <c r="F45" s="38" t="s">
        <v>207</v>
      </c>
      <c r="G45" s="218" t="s">
        <v>198</v>
      </c>
      <c r="H45" s="244">
        <v>48.1</v>
      </c>
    </row>
    <row r="46" spans="1:8" s="19" customFormat="1" ht="35.25" customHeight="1">
      <c r="A46" s="267" t="s">
        <v>208</v>
      </c>
      <c r="B46" s="268" t="s">
        <v>58</v>
      </c>
      <c r="C46" s="269" t="s">
        <v>155</v>
      </c>
      <c r="D46" s="270"/>
      <c r="E46" s="271"/>
      <c r="F46" s="272"/>
      <c r="G46" s="273"/>
      <c r="H46" s="251">
        <f>H47</f>
        <v>18.3</v>
      </c>
    </row>
    <row r="47" spans="1:8" s="19" customFormat="1" ht="12.75">
      <c r="A47" s="50" t="s">
        <v>80</v>
      </c>
      <c r="B47" s="53" t="s">
        <v>58</v>
      </c>
      <c r="C47" s="54" t="s">
        <v>155</v>
      </c>
      <c r="D47" s="55" t="s">
        <v>39</v>
      </c>
      <c r="E47" s="56"/>
      <c r="F47" s="62"/>
      <c r="G47" s="66"/>
      <c r="H47" s="245">
        <f>H48</f>
        <v>18.3</v>
      </c>
    </row>
    <row r="48" spans="1:8" s="19" customFormat="1" ht="38.25">
      <c r="A48" s="50" t="s">
        <v>202</v>
      </c>
      <c r="B48" s="53" t="s">
        <v>58</v>
      </c>
      <c r="C48" s="54" t="s">
        <v>155</v>
      </c>
      <c r="D48" s="55" t="s">
        <v>39</v>
      </c>
      <c r="E48" s="56" t="s">
        <v>187</v>
      </c>
      <c r="F48" s="38"/>
      <c r="G48" s="39"/>
      <c r="H48" s="245">
        <f>H49</f>
        <v>18.3</v>
      </c>
    </row>
    <row r="49" spans="1:8" s="19" customFormat="1" ht="48">
      <c r="A49" s="227" t="s">
        <v>5</v>
      </c>
      <c r="B49" s="34" t="s">
        <v>58</v>
      </c>
      <c r="C49" s="35" t="s">
        <v>155</v>
      </c>
      <c r="D49" s="36" t="s">
        <v>39</v>
      </c>
      <c r="E49" s="37" t="s">
        <v>187</v>
      </c>
      <c r="F49" s="38" t="s">
        <v>210</v>
      </c>
      <c r="G49" s="39"/>
      <c r="H49" s="246">
        <f>H50</f>
        <v>18.3</v>
      </c>
    </row>
    <row r="50" spans="1:9" s="19" customFormat="1" ht="12.75">
      <c r="A50" s="219" t="s">
        <v>80</v>
      </c>
      <c r="B50" s="34" t="s">
        <v>58</v>
      </c>
      <c r="C50" s="35" t="s">
        <v>155</v>
      </c>
      <c r="D50" s="36" t="s">
        <v>39</v>
      </c>
      <c r="E50" s="37" t="s">
        <v>187</v>
      </c>
      <c r="F50" s="38" t="s">
        <v>210</v>
      </c>
      <c r="G50" s="39" t="s">
        <v>198</v>
      </c>
      <c r="H50" s="246">
        <v>18.3</v>
      </c>
      <c r="I50" s="160"/>
    </row>
    <row r="51" spans="1:11" s="19" customFormat="1" ht="12.75">
      <c r="A51" s="155" t="s">
        <v>52</v>
      </c>
      <c r="B51" s="147" t="s">
        <v>100</v>
      </c>
      <c r="C51" s="148" t="s">
        <v>40</v>
      </c>
      <c r="D51" s="156"/>
      <c r="E51" s="157"/>
      <c r="F51" s="158"/>
      <c r="G51" s="159"/>
      <c r="H51" s="248">
        <f>H52</f>
        <v>50</v>
      </c>
      <c r="J51" s="17"/>
      <c r="K51" s="17"/>
    </row>
    <row r="52" spans="1:8" s="52" customFormat="1" ht="12.75">
      <c r="A52" s="90" t="s">
        <v>52</v>
      </c>
      <c r="B52" s="91" t="s">
        <v>58</v>
      </c>
      <c r="C52" s="92" t="s">
        <v>40</v>
      </c>
      <c r="D52" s="93" t="s">
        <v>50</v>
      </c>
      <c r="E52" s="94"/>
      <c r="F52" s="95"/>
      <c r="G52" s="96"/>
      <c r="H52" s="240">
        <f>H53</f>
        <v>50</v>
      </c>
    </row>
    <row r="53" spans="1:11" s="19" customFormat="1" ht="14.25" customHeight="1">
      <c r="A53" s="90" t="s">
        <v>51</v>
      </c>
      <c r="B53" s="99" t="s">
        <v>58</v>
      </c>
      <c r="C53" s="100" t="s">
        <v>40</v>
      </c>
      <c r="D53" s="93" t="s">
        <v>50</v>
      </c>
      <c r="E53" s="94" t="s">
        <v>187</v>
      </c>
      <c r="F53" s="103"/>
      <c r="G53" s="104"/>
      <c r="H53" s="241">
        <f>H54</f>
        <v>50</v>
      </c>
      <c r="J53" s="17"/>
      <c r="K53" s="17"/>
    </row>
    <row r="54" spans="1:11" s="19" customFormat="1" ht="22.5" customHeight="1">
      <c r="A54" s="119" t="s">
        <v>101</v>
      </c>
      <c r="B54" s="99" t="s">
        <v>58</v>
      </c>
      <c r="C54" s="100" t="s">
        <v>40</v>
      </c>
      <c r="D54" s="101" t="s">
        <v>50</v>
      </c>
      <c r="E54" s="102" t="s">
        <v>187</v>
      </c>
      <c r="F54" s="103" t="s">
        <v>211</v>
      </c>
      <c r="G54" s="104"/>
      <c r="H54" s="242">
        <f>H55</f>
        <v>50</v>
      </c>
      <c r="J54" s="17"/>
      <c r="K54" s="17"/>
    </row>
    <row r="55" spans="1:11" s="19" customFormat="1" ht="16.5" customHeight="1">
      <c r="A55" s="120" t="s">
        <v>102</v>
      </c>
      <c r="B55" s="99" t="s">
        <v>58</v>
      </c>
      <c r="C55" s="100" t="s">
        <v>40</v>
      </c>
      <c r="D55" s="101" t="s">
        <v>50</v>
      </c>
      <c r="E55" s="102" t="s">
        <v>187</v>
      </c>
      <c r="F55" s="103" t="s">
        <v>211</v>
      </c>
      <c r="G55" s="104" t="s">
        <v>103</v>
      </c>
      <c r="H55" s="242">
        <v>50</v>
      </c>
      <c r="J55" s="17"/>
      <c r="K55" s="17"/>
    </row>
    <row r="56" spans="1:11" s="19" customFormat="1" ht="12.75">
      <c r="A56" s="155" t="s">
        <v>68</v>
      </c>
      <c r="B56" s="147" t="s">
        <v>58</v>
      </c>
      <c r="C56" s="148" t="s">
        <v>41</v>
      </c>
      <c r="D56" s="156"/>
      <c r="E56" s="157"/>
      <c r="F56" s="158"/>
      <c r="G56" s="159"/>
      <c r="H56" s="248">
        <f>H57+H65+H78+H88</f>
        <v>1108.5</v>
      </c>
      <c r="J56" s="17"/>
      <c r="K56" s="17"/>
    </row>
    <row r="57" spans="1:11" s="19" customFormat="1" ht="30" customHeight="1">
      <c r="A57" s="161" t="s">
        <v>156</v>
      </c>
      <c r="B57" s="108" t="s">
        <v>58</v>
      </c>
      <c r="C57" s="108" t="s">
        <v>41</v>
      </c>
      <c r="D57" s="93" t="s">
        <v>58</v>
      </c>
      <c r="E57" s="94"/>
      <c r="F57" s="95"/>
      <c r="G57" s="108"/>
      <c r="H57" s="241">
        <f>H58</f>
        <v>397.90000000000003</v>
      </c>
      <c r="J57" s="17"/>
      <c r="K57" s="17"/>
    </row>
    <row r="58" spans="1:11" s="19" customFormat="1" ht="50.25" customHeight="1">
      <c r="A58" s="166" t="s">
        <v>157</v>
      </c>
      <c r="B58" s="108" t="s">
        <v>58</v>
      </c>
      <c r="C58" s="108" t="s">
        <v>41</v>
      </c>
      <c r="D58" s="93" t="s">
        <v>58</v>
      </c>
      <c r="E58" s="94" t="s">
        <v>187</v>
      </c>
      <c r="F58" s="95"/>
      <c r="G58" s="127"/>
      <c r="H58" s="241">
        <f>H59+H61+H63</f>
        <v>397.90000000000003</v>
      </c>
      <c r="J58" s="17"/>
      <c r="K58" s="17"/>
    </row>
    <row r="59" spans="1:8" s="52" customFormat="1" ht="92.25" customHeight="1">
      <c r="A59" s="163" t="s">
        <v>212</v>
      </c>
      <c r="B59" s="99" t="s">
        <v>58</v>
      </c>
      <c r="C59" s="100" t="s">
        <v>41</v>
      </c>
      <c r="D59" s="101" t="s">
        <v>58</v>
      </c>
      <c r="E59" s="102" t="s">
        <v>187</v>
      </c>
      <c r="F59" s="103" t="s">
        <v>215</v>
      </c>
      <c r="G59" s="110"/>
      <c r="H59" s="249">
        <f>H60</f>
        <v>218.6</v>
      </c>
    </row>
    <row r="60" spans="1:10" s="52" customFormat="1" ht="24" customHeight="1">
      <c r="A60" s="98" t="s">
        <v>98</v>
      </c>
      <c r="B60" s="99" t="s">
        <v>58</v>
      </c>
      <c r="C60" s="100" t="s">
        <v>41</v>
      </c>
      <c r="D60" s="101" t="s">
        <v>58</v>
      </c>
      <c r="E60" s="102" t="s">
        <v>187</v>
      </c>
      <c r="F60" s="103" t="s">
        <v>215</v>
      </c>
      <c r="G60" s="110" t="s">
        <v>85</v>
      </c>
      <c r="H60" s="249">
        <v>218.6</v>
      </c>
      <c r="I60" s="52">
        <v>56.8</v>
      </c>
      <c r="J60" s="52" t="s">
        <v>310</v>
      </c>
    </row>
    <row r="61" spans="1:11" s="19" customFormat="1" ht="50.25" customHeight="1">
      <c r="A61" s="163" t="s">
        <v>158</v>
      </c>
      <c r="B61" s="113" t="s">
        <v>58</v>
      </c>
      <c r="C61" s="113" t="s">
        <v>41</v>
      </c>
      <c r="D61" s="101" t="s">
        <v>58</v>
      </c>
      <c r="E61" s="102" t="s">
        <v>187</v>
      </c>
      <c r="F61" s="103" t="s">
        <v>216</v>
      </c>
      <c r="G61" s="112"/>
      <c r="H61" s="244">
        <f>H62</f>
        <v>40</v>
      </c>
      <c r="J61" s="17"/>
      <c r="K61" s="17"/>
    </row>
    <row r="62" spans="1:11" s="19" customFormat="1" ht="26.25" customHeight="1">
      <c r="A62" s="98" t="s">
        <v>98</v>
      </c>
      <c r="B62" s="113" t="s">
        <v>58</v>
      </c>
      <c r="C62" s="164" t="s">
        <v>41</v>
      </c>
      <c r="D62" s="101" t="s">
        <v>58</v>
      </c>
      <c r="E62" s="102" t="s">
        <v>187</v>
      </c>
      <c r="F62" s="103" t="s">
        <v>216</v>
      </c>
      <c r="G62" s="115" t="s">
        <v>97</v>
      </c>
      <c r="H62" s="244">
        <v>40</v>
      </c>
      <c r="J62" s="17"/>
      <c r="K62" s="17"/>
    </row>
    <row r="63" spans="1:9" s="61" customFormat="1" ht="50.25" customHeight="1">
      <c r="A63" s="163" t="s">
        <v>159</v>
      </c>
      <c r="B63" s="99" t="s">
        <v>58</v>
      </c>
      <c r="C63" s="100" t="s">
        <v>41</v>
      </c>
      <c r="D63" s="101" t="s">
        <v>58</v>
      </c>
      <c r="E63" s="102" t="s">
        <v>187</v>
      </c>
      <c r="F63" s="103" t="s">
        <v>217</v>
      </c>
      <c r="G63" s="104"/>
      <c r="H63" s="249">
        <f>H64</f>
        <v>139.3</v>
      </c>
      <c r="I63" s="60"/>
    </row>
    <row r="64" spans="1:9" s="61" customFormat="1" ht="27" customHeight="1">
      <c r="A64" s="98" t="s">
        <v>98</v>
      </c>
      <c r="B64" s="99" t="s">
        <v>58</v>
      </c>
      <c r="C64" s="100" t="s">
        <v>41</v>
      </c>
      <c r="D64" s="101" t="s">
        <v>58</v>
      </c>
      <c r="E64" s="102" t="s">
        <v>187</v>
      </c>
      <c r="F64" s="103" t="s">
        <v>217</v>
      </c>
      <c r="G64" s="104" t="s">
        <v>97</v>
      </c>
      <c r="H64" s="249">
        <v>139.3</v>
      </c>
      <c r="I64" s="60"/>
    </row>
    <row r="65" spans="1:9" s="61" customFormat="1" ht="30" customHeight="1">
      <c r="A65" s="161" t="s">
        <v>160</v>
      </c>
      <c r="B65" s="91" t="s">
        <v>58</v>
      </c>
      <c r="C65" s="92" t="s">
        <v>41</v>
      </c>
      <c r="D65" s="93" t="s">
        <v>60</v>
      </c>
      <c r="E65" s="102"/>
      <c r="F65" s="103"/>
      <c r="G65" s="104"/>
      <c r="H65" s="240">
        <f>H66+H73</f>
        <v>240</v>
      </c>
      <c r="I65" s="60"/>
    </row>
    <row r="66" spans="1:9" s="61" customFormat="1" ht="28.5" customHeight="1">
      <c r="A66" s="166" t="s">
        <v>161</v>
      </c>
      <c r="B66" s="91" t="s">
        <v>58</v>
      </c>
      <c r="C66" s="92" t="s">
        <v>41</v>
      </c>
      <c r="D66" s="93" t="s">
        <v>60</v>
      </c>
      <c r="E66" s="94" t="s">
        <v>187</v>
      </c>
      <c r="F66" s="95"/>
      <c r="G66" s="104"/>
      <c r="H66" s="240">
        <f>H67+H69+H71</f>
        <v>140</v>
      </c>
      <c r="I66" s="60"/>
    </row>
    <row r="67" spans="1:9" s="61" customFormat="1" ht="28.5" customHeight="1">
      <c r="A67" s="162" t="s">
        <v>259</v>
      </c>
      <c r="B67" s="99" t="s">
        <v>58</v>
      </c>
      <c r="C67" s="100" t="s">
        <v>41</v>
      </c>
      <c r="D67" s="101" t="s">
        <v>60</v>
      </c>
      <c r="E67" s="102" t="s">
        <v>187</v>
      </c>
      <c r="F67" s="103"/>
      <c r="G67" s="104"/>
      <c r="H67" s="249">
        <f>H68</f>
        <v>70</v>
      </c>
      <c r="I67" s="60"/>
    </row>
    <row r="68" spans="1:9" s="61" customFormat="1" ht="28.5" customHeight="1">
      <c r="A68" s="98" t="s">
        <v>98</v>
      </c>
      <c r="B68" s="99" t="s">
        <v>58</v>
      </c>
      <c r="C68" s="100" t="s">
        <v>41</v>
      </c>
      <c r="D68" s="101" t="s">
        <v>60</v>
      </c>
      <c r="E68" s="102" t="s">
        <v>187</v>
      </c>
      <c r="F68" s="103" t="s">
        <v>218</v>
      </c>
      <c r="G68" s="104" t="s">
        <v>97</v>
      </c>
      <c r="H68" s="249">
        <v>70</v>
      </c>
      <c r="I68" s="60"/>
    </row>
    <row r="69" spans="1:9" s="61" customFormat="1" ht="51">
      <c r="A69" s="162" t="s">
        <v>162</v>
      </c>
      <c r="B69" s="99" t="s">
        <v>58</v>
      </c>
      <c r="C69" s="100" t="s">
        <v>41</v>
      </c>
      <c r="D69" s="101" t="s">
        <v>60</v>
      </c>
      <c r="E69" s="102" t="s">
        <v>187</v>
      </c>
      <c r="F69" s="95"/>
      <c r="G69" s="96"/>
      <c r="H69" s="249">
        <f>H70</f>
        <v>50</v>
      </c>
      <c r="I69" s="60"/>
    </row>
    <row r="70" spans="1:9" s="61" customFormat="1" ht="25.5">
      <c r="A70" s="98" t="s">
        <v>98</v>
      </c>
      <c r="B70" s="99" t="s">
        <v>58</v>
      </c>
      <c r="C70" s="100" t="s">
        <v>41</v>
      </c>
      <c r="D70" s="101" t="s">
        <v>60</v>
      </c>
      <c r="E70" s="102" t="s">
        <v>187</v>
      </c>
      <c r="F70" s="38" t="s">
        <v>219</v>
      </c>
      <c r="G70" s="104" t="s">
        <v>97</v>
      </c>
      <c r="H70" s="249">
        <v>50</v>
      </c>
      <c r="I70" s="60"/>
    </row>
    <row r="71" spans="1:9" s="61" customFormat="1" ht="14.25">
      <c r="A71" s="228" t="s">
        <v>163</v>
      </c>
      <c r="B71" s="99" t="s">
        <v>58</v>
      </c>
      <c r="C71" s="100" t="s">
        <v>41</v>
      </c>
      <c r="D71" s="101" t="s">
        <v>60</v>
      </c>
      <c r="E71" s="102" t="s">
        <v>187</v>
      </c>
      <c r="F71" s="38"/>
      <c r="G71" s="104"/>
      <c r="H71" s="249">
        <f>H72</f>
        <v>20</v>
      </c>
      <c r="I71" s="60"/>
    </row>
    <row r="72" spans="1:9" s="61" customFormat="1" ht="24">
      <c r="A72" s="106" t="s">
        <v>98</v>
      </c>
      <c r="B72" s="99" t="s">
        <v>58</v>
      </c>
      <c r="C72" s="100" t="s">
        <v>41</v>
      </c>
      <c r="D72" s="101" t="s">
        <v>60</v>
      </c>
      <c r="E72" s="102" t="s">
        <v>187</v>
      </c>
      <c r="F72" s="38" t="s">
        <v>220</v>
      </c>
      <c r="G72" s="104" t="s">
        <v>97</v>
      </c>
      <c r="H72" s="249">
        <v>20</v>
      </c>
      <c r="I72" s="60"/>
    </row>
    <row r="73" spans="1:8" s="52" customFormat="1" ht="27" customHeight="1">
      <c r="A73" s="166" t="s">
        <v>164</v>
      </c>
      <c r="B73" s="91" t="s">
        <v>58</v>
      </c>
      <c r="C73" s="92" t="s">
        <v>41</v>
      </c>
      <c r="D73" s="93" t="s">
        <v>60</v>
      </c>
      <c r="E73" s="94" t="s">
        <v>85</v>
      </c>
      <c r="F73" s="95"/>
      <c r="G73" s="96"/>
      <c r="H73" s="240">
        <f>H74+H76</f>
        <v>100</v>
      </c>
    </row>
    <row r="74" spans="1:11" s="19" customFormat="1" ht="12">
      <c r="A74" s="105" t="s">
        <v>165</v>
      </c>
      <c r="B74" s="113" t="s">
        <v>58</v>
      </c>
      <c r="C74" s="113" t="s">
        <v>41</v>
      </c>
      <c r="D74" s="101" t="s">
        <v>60</v>
      </c>
      <c r="E74" s="102" t="s">
        <v>85</v>
      </c>
      <c r="F74" s="103" t="s">
        <v>221</v>
      </c>
      <c r="G74" s="112"/>
      <c r="H74" s="244">
        <v>95</v>
      </c>
      <c r="J74" s="17"/>
      <c r="K74" s="17"/>
    </row>
    <row r="75" spans="1:11" s="19" customFormat="1" ht="24">
      <c r="A75" s="106" t="s">
        <v>98</v>
      </c>
      <c r="B75" s="113" t="s">
        <v>58</v>
      </c>
      <c r="C75" s="113" t="s">
        <v>41</v>
      </c>
      <c r="D75" s="101" t="s">
        <v>60</v>
      </c>
      <c r="E75" s="102" t="s">
        <v>85</v>
      </c>
      <c r="F75" s="103" t="s">
        <v>221</v>
      </c>
      <c r="G75" s="112" t="s">
        <v>97</v>
      </c>
      <c r="H75" s="244">
        <v>95</v>
      </c>
      <c r="J75" s="17"/>
      <c r="K75" s="17"/>
    </row>
    <row r="76" spans="1:11" s="19" customFormat="1" ht="24">
      <c r="A76" s="105" t="s">
        <v>166</v>
      </c>
      <c r="B76" s="113" t="s">
        <v>58</v>
      </c>
      <c r="C76" s="113" t="s">
        <v>41</v>
      </c>
      <c r="D76" s="101" t="s">
        <v>60</v>
      </c>
      <c r="E76" s="102" t="s">
        <v>85</v>
      </c>
      <c r="F76" s="103" t="s">
        <v>222</v>
      </c>
      <c r="G76" s="122"/>
      <c r="H76" s="244">
        <f>H77</f>
        <v>5</v>
      </c>
      <c r="J76" s="17"/>
      <c r="K76" s="17"/>
    </row>
    <row r="77" spans="1:11" s="19" customFormat="1" ht="24">
      <c r="A77" s="106" t="s">
        <v>98</v>
      </c>
      <c r="B77" s="113" t="s">
        <v>58</v>
      </c>
      <c r="C77" s="113" t="s">
        <v>41</v>
      </c>
      <c r="D77" s="101" t="s">
        <v>60</v>
      </c>
      <c r="E77" s="102" t="s">
        <v>85</v>
      </c>
      <c r="F77" s="103" t="s">
        <v>222</v>
      </c>
      <c r="G77" s="101">
        <v>240</v>
      </c>
      <c r="H77" s="244">
        <v>5</v>
      </c>
      <c r="J77" s="17"/>
      <c r="K77" s="17"/>
    </row>
    <row r="78" spans="1:11" s="19" customFormat="1" ht="12.75">
      <c r="A78" s="167" t="s">
        <v>44</v>
      </c>
      <c r="B78" s="168" t="s">
        <v>58</v>
      </c>
      <c r="C78" s="169" t="s">
        <v>41</v>
      </c>
      <c r="D78" s="170" t="s">
        <v>86</v>
      </c>
      <c r="E78" s="171"/>
      <c r="F78" s="172"/>
      <c r="G78" s="173"/>
      <c r="H78" s="250">
        <f>H79+H82+H81+H84</f>
        <v>428.79999999999995</v>
      </c>
      <c r="J78" s="17"/>
      <c r="K78" s="17"/>
    </row>
    <row r="79" spans="1:11" s="19" customFormat="1" ht="38.25">
      <c r="A79" s="123" t="s">
        <v>167</v>
      </c>
      <c r="B79" s="99" t="s">
        <v>58</v>
      </c>
      <c r="C79" s="100" t="s">
        <v>41</v>
      </c>
      <c r="D79" s="101" t="s">
        <v>86</v>
      </c>
      <c r="E79" s="102" t="s">
        <v>213</v>
      </c>
      <c r="F79" s="103"/>
      <c r="G79" s="104"/>
      <c r="H79" s="244">
        <f>H80</f>
        <v>150</v>
      </c>
      <c r="J79" s="17"/>
      <c r="K79" s="17"/>
    </row>
    <row r="80" spans="1:11" s="19" customFormat="1" ht="36">
      <c r="A80" s="40" t="s">
        <v>224</v>
      </c>
      <c r="B80" s="99" t="s">
        <v>58</v>
      </c>
      <c r="C80" s="100" t="s">
        <v>41</v>
      </c>
      <c r="D80" s="101" t="s">
        <v>86</v>
      </c>
      <c r="E80" s="102" t="s">
        <v>213</v>
      </c>
      <c r="F80" s="103" t="s">
        <v>214</v>
      </c>
      <c r="G80" s="104" t="s">
        <v>223</v>
      </c>
      <c r="H80" s="244">
        <v>150</v>
      </c>
      <c r="I80" s="19">
        <v>100</v>
      </c>
      <c r="J80" s="17"/>
      <c r="K80" s="17"/>
    </row>
    <row r="81" spans="1:11" s="19" customFormat="1" ht="12">
      <c r="A81" s="40" t="s">
        <v>298</v>
      </c>
      <c r="B81" s="99" t="s">
        <v>58</v>
      </c>
      <c r="C81" s="100" t="s">
        <v>41</v>
      </c>
      <c r="D81" s="101" t="s">
        <v>86</v>
      </c>
      <c r="E81" s="102" t="s">
        <v>213</v>
      </c>
      <c r="F81" s="103" t="s">
        <v>220</v>
      </c>
      <c r="G81" s="104" t="s">
        <v>84</v>
      </c>
      <c r="H81" s="244">
        <v>6.9</v>
      </c>
      <c r="I81" s="19">
        <v>6.9</v>
      </c>
      <c r="J81" s="17"/>
      <c r="K81" s="17"/>
    </row>
    <row r="82" spans="1:11" s="19" customFormat="1" ht="25.5">
      <c r="A82" s="163" t="s">
        <v>280</v>
      </c>
      <c r="B82" s="99" t="s">
        <v>58</v>
      </c>
      <c r="C82" s="100" t="s">
        <v>41</v>
      </c>
      <c r="D82" s="101" t="s">
        <v>86</v>
      </c>
      <c r="E82" s="102" t="s">
        <v>213</v>
      </c>
      <c r="F82" s="103" t="s">
        <v>279</v>
      </c>
      <c r="G82" s="104"/>
      <c r="H82" s="244">
        <v>4.7</v>
      </c>
      <c r="J82" s="17"/>
      <c r="K82" s="17"/>
    </row>
    <row r="83" spans="1:11" s="19" customFormat="1" ht="24">
      <c r="A83" s="106" t="s">
        <v>98</v>
      </c>
      <c r="B83" s="99" t="s">
        <v>58</v>
      </c>
      <c r="C83" s="100" t="s">
        <v>41</v>
      </c>
      <c r="D83" s="101" t="s">
        <v>86</v>
      </c>
      <c r="E83" s="102" t="s">
        <v>213</v>
      </c>
      <c r="F83" s="103" t="s">
        <v>279</v>
      </c>
      <c r="G83" s="104" t="s">
        <v>97</v>
      </c>
      <c r="H83" s="244">
        <v>4.7</v>
      </c>
      <c r="I83" s="19">
        <v>4.7</v>
      </c>
      <c r="J83" s="17"/>
      <c r="K83" s="17"/>
    </row>
    <row r="84" spans="1:11" s="19" customFormat="1" ht="12.75">
      <c r="A84" s="50" t="s">
        <v>304</v>
      </c>
      <c r="B84" s="53" t="s">
        <v>58</v>
      </c>
      <c r="C84" s="54" t="s">
        <v>41</v>
      </c>
      <c r="D84" s="55" t="s">
        <v>86</v>
      </c>
      <c r="E84" s="56"/>
      <c r="F84" s="62"/>
      <c r="G84" s="66"/>
      <c r="H84" s="416">
        <f>H85</f>
        <v>267.2</v>
      </c>
      <c r="J84" s="17"/>
      <c r="K84" s="17"/>
    </row>
    <row r="85" spans="1:11" s="19" customFormat="1" ht="38.25">
      <c r="A85" s="50" t="s">
        <v>305</v>
      </c>
      <c r="B85" s="8" t="s">
        <v>58</v>
      </c>
      <c r="C85" s="8" t="s">
        <v>41</v>
      </c>
      <c r="D85" s="55" t="s">
        <v>86</v>
      </c>
      <c r="E85" s="56" t="s">
        <v>282</v>
      </c>
      <c r="F85" s="62"/>
      <c r="G85" s="4"/>
      <c r="H85" s="417">
        <f>H86</f>
        <v>267.2</v>
      </c>
      <c r="J85" s="17"/>
      <c r="K85" s="17"/>
    </row>
    <row r="86" spans="1:11" s="19" customFormat="1" ht="38.25">
      <c r="A86" s="64" t="s">
        <v>306</v>
      </c>
      <c r="B86" s="34" t="s">
        <v>58</v>
      </c>
      <c r="C86" s="35" t="s">
        <v>41</v>
      </c>
      <c r="D86" s="36" t="s">
        <v>86</v>
      </c>
      <c r="E86" s="37" t="s">
        <v>213</v>
      </c>
      <c r="F86" s="38" t="s">
        <v>221</v>
      </c>
      <c r="G86" s="39"/>
      <c r="H86" s="416">
        <f>H87</f>
        <v>267.2</v>
      </c>
      <c r="J86" s="17"/>
      <c r="K86" s="17"/>
    </row>
    <row r="87" spans="1:11" s="19" customFormat="1" ht="25.5">
      <c r="A87" s="64" t="s">
        <v>98</v>
      </c>
      <c r="B87" s="34" t="s">
        <v>58</v>
      </c>
      <c r="C87" s="35" t="s">
        <v>41</v>
      </c>
      <c r="D87" s="36" t="s">
        <v>86</v>
      </c>
      <c r="E87" s="37" t="s">
        <v>213</v>
      </c>
      <c r="F87" s="38" t="s">
        <v>221</v>
      </c>
      <c r="G87" s="39" t="s">
        <v>97</v>
      </c>
      <c r="H87" s="416">
        <v>267.2</v>
      </c>
      <c r="I87" s="19">
        <v>267.2</v>
      </c>
      <c r="J87" s="17"/>
      <c r="K87" s="17"/>
    </row>
    <row r="88" spans="1:11" s="229" customFormat="1" ht="12.75">
      <c r="A88" s="167" t="s">
        <v>80</v>
      </c>
      <c r="B88" s="168" t="s">
        <v>58</v>
      </c>
      <c r="C88" s="169" t="s">
        <v>41</v>
      </c>
      <c r="D88" s="170" t="s">
        <v>39</v>
      </c>
      <c r="E88" s="171"/>
      <c r="F88" s="172"/>
      <c r="G88" s="173"/>
      <c r="H88" s="251">
        <f>H89</f>
        <v>41.8</v>
      </c>
      <c r="J88" s="230"/>
      <c r="K88" s="230"/>
    </row>
    <row r="89" spans="1:11" s="19" customFormat="1" ht="38.25">
      <c r="A89" s="50" t="s">
        <v>225</v>
      </c>
      <c r="B89" s="53" t="s">
        <v>58</v>
      </c>
      <c r="C89" s="54" t="s">
        <v>41</v>
      </c>
      <c r="D89" s="55" t="s">
        <v>39</v>
      </c>
      <c r="E89" s="56" t="s">
        <v>226</v>
      </c>
      <c r="F89" s="38"/>
      <c r="G89" s="39"/>
      <c r="H89" s="245">
        <f>H90</f>
        <v>41.8</v>
      </c>
      <c r="J89" s="17"/>
      <c r="K89" s="17"/>
    </row>
    <row r="90" spans="1:11" s="19" customFormat="1" ht="36">
      <c r="A90" s="57" t="s">
        <v>6</v>
      </c>
      <c r="B90" s="34" t="s">
        <v>58</v>
      </c>
      <c r="C90" s="35" t="s">
        <v>41</v>
      </c>
      <c r="D90" s="36" t="s">
        <v>39</v>
      </c>
      <c r="E90" s="37" t="s">
        <v>226</v>
      </c>
      <c r="F90" s="38" t="s">
        <v>227</v>
      </c>
      <c r="G90" s="39"/>
      <c r="H90" s="246">
        <f>H91</f>
        <v>41.8</v>
      </c>
      <c r="J90" s="17"/>
      <c r="K90" s="17"/>
    </row>
    <row r="91" spans="1:11" s="19" customFormat="1" ht="12.75">
      <c r="A91" s="219" t="s">
        <v>104</v>
      </c>
      <c r="B91" s="34" t="s">
        <v>58</v>
      </c>
      <c r="C91" s="35" t="s">
        <v>41</v>
      </c>
      <c r="D91" s="36" t="s">
        <v>39</v>
      </c>
      <c r="E91" s="37" t="s">
        <v>226</v>
      </c>
      <c r="F91" s="38" t="s">
        <v>227</v>
      </c>
      <c r="G91" s="39" t="s">
        <v>105</v>
      </c>
      <c r="H91" s="252">
        <v>41.8</v>
      </c>
      <c r="J91" s="17"/>
      <c r="K91" s="17"/>
    </row>
    <row r="92" spans="1:9" s="61" customFormat="1" ht="14.25">
      <c r="A92" s="174" t="s">
        <v>43</v>
      </c>
      <c r="B92" s="175" t="s">
        <v>60</v>
      </c>
      <c r="C92" s="175"/>
      <c r="D92" s="156"/>
      <c r="E92" s="157"/>
      <c r="F92" s="158"/>
      <c r="G92" s="175"/>
      <c r="H92" s="253">
        <f>H93</f>
        <v>184.2</v>
      </c>
      <c r="I92" s="60"/>
    </row>
    <row r="93" spans="1:11" s="19" customFormat="1" ht="12.75">
      <c r="A93" s="116" t="s">
        <v>53</v>
      </c>
      <c r="B93" s="117" t="s">
        <v>60</v>
      </c>
      <c r="C93" s="118" t="s">
        <v>59</v>
      </c>
      <c r="D93" s="101"/>
      <c r="E93" s="102"/>
      <c r="F93" s="103"/>
      <c r="G93" s="104"/>
      <c r="H93" s="254">
        <f>H94</f>
        <v>184.2</v>
      </c>
      <c r="J93" s="17"/>
      <c r="K93" s="17"/>
    </row>
    <row r="94" spans="1:11" s="19" customFormat="1" ht="12.75">
      <c r="A94" s="90" t="s">
        <v>44</v>
      </c>
      <c r="B94" s="91" t="s">
        <v>60</v>
      </c>
      <c r="C94" s="92" t="s">
        <v>59</v>
      </c>
      <c r="D94" s="93" t="s">
        <v>86</v>
      </c>
      <c r="E94" s="94" t="s">
        <v>38</v>
      </c>
      <c r="F94" s="95" t="s">
        <v>201</v>
      </c>
      <c r="G94" s="96"/>
      <c r="H94" s="240">
        <f>H95</f>
        <v>184.2</v>
      </c>
      <c r="J94" s="17"/>
      <c r="K94" s="17"/>
    </row>
    <row r="95" spans="1:8" s="30" customFormat="1" ht="12.75">
      <c r="A95" s="123" t="s">
        <v>45</v>
      </c>
      <c r="B95" s="114" t="s">
        <v>60</v>
      </c>
      <c r="C95" s="114" t="s">
        <v>59</v>
      </c>
      <c r="D95" s="101" t="s">
        <v>86</v>
      </c>
      <c r="E95" s="102" t="s">
        <v>213</v>
      </c>
      <c r="F95" s="103" t="s">
        <v>201</v>
      </c>
      <c r="G95" s="122"/>
      <c r="H95" s="244">
        <f>H96</f>
        <v>184.2</v>
      </c>
    </row>
    <row r="96" spans="1:11" s="19" customFormat="1" ht="38.25" customHeight="1">
      <c r="A96" s="123" t="s">
        <v>46</v>
      </c>
      <c r="B96" s="114" t="s">
        <v>60</v>
      </c>
      <c r="C96" s="114" t="s">
        <v>59</v>
      </c>
      <c r="D96" s="101" t="s">
        <v>86</v>
      </c>
      <c r="E96" s="102" t="s">
        <v>213</v>
      </c>
      <c r="F96" s="103" t="s">
        <v>228</v>
      </c>
      <c r="G96" s="122"/>
      <c r="H96" s="242">
        <f>H97+H98</f>
        <v>184.2</v>
      </c>
      <c r="J96" s="17"/>
      <c r="K96" s="17"/>
    </row>
    <row r="97" spans="1:11" s="19" customFormat="1" ht="12.75">
      <c r="A97" s="123" t="s">
        <v>95</v>
      </c>
      <c r="B97" s="114" t="s">
        <v>60</v>
      </c>
      <c r="C97" s="114" t="s">
        <v>59</v>
      </c>
      <c r="D97" s="101" t="s">
        <v>86</v>
      </c>
      <c r="E97" s="102" t="s">
        <v>213</v>
      </c>
      <c r="F97" s="103" t="s">
        <v>228</v>
      </c>
      <c r="G97" s="124" t="s">
        <v>94</v>
      </c>
      <c r="H97" s="242">
        <v>182.6</v>
      </c>
      <c r="J97" s="17"/>
      <c r="K97" s="17"/>
    </row>
    <row r="98" spans="1:11" s="19" customFormat="1" ht="24">
      <c r="A98" s="106" t="s">
        <v>98</v>
      </c>
      <c r="B98" s="114" t="s">
        <v>60</v>
      </c>
      <c r="C98" s="114" t="s">
        <v>59</v>
      </c>
      <c r="D98" s="101" t="s">
        <v>86</v>
      </c>
      <c r="E98" s="102" t="s">
        <v>213</v>
      </c>
      <c r="F98" s="103" t="s">
        <v>228</v>
      </c>
      <c r="G98" s="124" t="s">
        <v>97</v>
      </c>
      <c r="H98" s="242">
        <v>1.6</v>
      </c>
      <c r="J98" s="17"/>
      <c r="K98" s="17"/>
    </row>
    <row r="99" spans="1:11" s="19" customFormat="1" ht="14.25">
      <c r="A99" s="176" t="s">
        <v>168</v>
      </c>
      <c r="B99" s="177" t="s">
        <v>59</v>
      </c>
      <c r="C99" s="177"/>
      <c r="D99" s="170"/>
      <c r="E99" s="171"/>
      <c r="F99" s="172"/>
      <c r="G99" s="177"/>
      <c r="H99" s="255">
        <f>H100+H104</f>
        <v>223.5</v>
      </c>
      <c r="J99" s="17"/>
      <c r="K99" s="17"/>
    </row>
    <row r="100" spans="1:11" s="19" customFormat="1" ht="38.25">
      <c r="A100" s="161" t="s">
        <v>169</v>
      </c>
      <c r="B100" s="213" t="s">
        <v>59</v>
      </c>
      <c r="C100" s="213" t="s">
        <v>78</v>
      </c>
      <c r="D100" s="93" t="s">
        <v>59</v>
      </c>
      <c r="E100" s="94"/>
      <c r="F100" s="103"/>
      <c r="G100" s="114"/>
      <c r="H100" s="241">
        <v>10</v>
      </c>
      <c r="J100" s="17"/>
      <c r="K100" s="17"/>
    </row>
    <row r="101" spans="1:11" s="19" customFormat="1" ht="38.25">
      <c r="A101" s="274" t="s">
        <v>170</v>
      </c>
      <c r="B101" s="213" t="s">
        <v>59</v>
      </c>
      <c r="C101" s="213" t="s">
        <v>78</v>
      </c>
      <c r="D101" s="93" t="s">
        <v>59</v>
      </c>
      <c r="E101" s="94" t="s">
        <v>187</v>
      </c>
      <c r="F101" s="95"/>
      <c r="G101" s="213"/>
      <c r="H101" s="241">
        <f>H102</f>
        <v>10</v>
      </c>
      <c r="J101" s="17"/>
      <c r="K101" s="17"/>
    </row>
    <row r="102" spans="1:11" s="19" customFormat="1" ht="25.5">
      <c r="A102" s="228" t="s">
        <v>171</v>
      </c>
      <c r="B102" s="114" t="s">
        <v>59</v>
      </c>
      <c r="C102" s="114" t="s">
        <v>78</v>
      </c>
      <c r="D102" s="101" t="s">
        <v>59</v>
      </c>
      <c r="E102" s="102" t="s">
        <v>187</v>
      </c>
      <c r="F102" s="103" t="s">
        <v>229</v>
      </c>
      <c r="G102" s="114"/>
      <c r="H102" s="242">
        <f>H103</f>
        <v>10</v>
      </c>
      <c r="J102" s="17"/>
      <c r="K102" s="17"/>
    </row>
    <row r="103" spans="1:11" s="19" customFormat="1" ht="24">
      <c r="A103" s="106" t="s">
        <v>98</v>
      </c>
      <c r="B103" s="114" t="s">
        <v>59</v>
      </c>
      <c r="C103" s="114" t="s">
        <v>78</v>
      </c>
      <c r="D103" s="101" t="s">
        <v>59</v>
      </c>
      <c r="E103" s="102" t="s">
        <v>187</v>
      </c>
      <c r="F103" s="103" t="s">
        <v>229</v>
      </c>
      <c r="G103" s="114" t="s">
        <v>97</v>
      </c>
      <c r="H103" s="242">
        <v>10</v>
      </c>
      <c r="J103" s="17"/>
      <c r="K103" s="17"/>
    </row>
    <row r="104" spans="1:11" s="19" customFormat="1" ht="38.25">
      <c r="A104" s="179" t="s">
        <v>172</v>
      </c>
      <c r="B104" s="213" t="s">
        <v>59</v>
      </c>
      <c r="C104" s="213" t="s">
        <v>77</v>
      </c>
      <c r="D104" s="93" t="s">
        <v>59</v>
      </c>
      <c r="E104" s="94" t="s">
        <v>85</v>
      </c>
      <c r="F104" s="95"/>
      <c r="G104" s="213"/>
      <c r="H104" s="241">
        <f>H105+H107+H111</f>
        <v>213.5</v>
      </c>
      <c r="J104" s="17"/>
      <c r="K104" s="17"/>
    </row>
    <row r="105" spans="1:11" s="19" customFormat="1" ht="25.5">
      <c r="A105" s="165" t="s">
        <v>173</v>
      </c>
      <c r="B105" s="114" t="s">
        <v>59</v>
      </c>
      <c r="C105" s="114" t="s">
        <v>77</v>
      </c>
      <c r="D105" s="101" t="s">
        <v>59</v>
      </c>
      <c r="E105" s="102" t="s">
        <v>85</v>
      </c>
      <c r="F105" s="103" t="s">
        <v>230</v>
      </c>
      <c r="G105" s="114"/>
      <c r="H105" s="242">
        <f>H106</f>
        <v>180</v>
      </c>
      <c r="J105" s="17"/>
      <c r="K105" s="17"/>
    </row>
    <row r="106" spans="1:11" s="19" customFormat="1" ht="24">
      <c r="A106" s="106" t="s">
        <v>98</v>
      </c>
      <c r="B106" s="114" t="s">
        <v>59</v>
      </c>
      <c r="C106" s="114" t="s">
        <v>77</v>
      </c>
      <c r="D106" s="101" t="s">
        <v>59</v>
      </c>
      <c r="E106" s="102" t="s">
        <v>85</v>
      </c>
      <c r="F106" s="103" t="s">
        <v>230</v>
      </c>
      <c r="G106" s="114" t="s">
        <v>97</v>
      </c>
      <c r="H106" s="242">
        <v>180</v>
      </c>
      <c r="J106" s="17"/>
      <c r="K106" s="17"/>
    </row>
    <row r="107" spans="1:11" s="19" customFormat="1" ht="12.75">
      <c r="A107" s="165" t="s">
        <v>174</v>
      </c>
      <c r="B107" s="114" t="s">
        <v>59</v>
      </c>
      <c r="C107" s="114" t="s">
        <v>77</v>
      </c>
      <c r="D107" s="101" t="s">
        <v>59</v>
      </c>
      <c r="E107" s="102" t="s">
        <v>85</v>
      </c>
      <c r="F107" s="103" t="s">
        <v>231</v>
      </c>
      <c r="G107" s="114"/>
      <c r="H107" s="242">
        <f>H108</f>
        <v>20</v>
      </c>
      <c r="J107" s="17"/>
      <c r="K107" s="17"/>
    </row>
    <row r="108" spans="1:11" s="19" customFormat="1" ht="24">
      <c r="A108" s="106" t="s">
        <v>98</v>
      </c>
      <c r="B108" s="114" t="s">
        <v>59</v>
      </c>
      <c r="C108" s="114" t="s">
        <v>77</v>
      </c>
      <c r="D108" s="101" t="s">
        <v>59</v>
      </c>
      <c r="E108" s="102" t="s">
        <v>85</v>
      </c>
      <c r="F108" s="103" t="s">
        <v>231</v>
      </c>
      <c r="G108" s="114" t="s">
        <v>97</v>
      </c>
      <c r="H108" s="242">
        <v>20</v>
      </c>
      <c r="J108" s="17"/>
      <c r="K108" s="17"/>
    </row>
    <row r="109" spans="1:11" s="19" customFormat="1" ht="25.5">
      <c r="A109" s="161" t="s">
        <v>175</v>
      </c>
      <c r="B109" s="213" t="s">
        <v>59</v>
      </c>
      <c r="C109" s="213" t="s">
        <v>77</v>
      </c>
      <c r="D109" s="93" t="s">
        <v>59</v>
      </c>
      <c r="E109" s="94" t="s">
        <v>226</v>
      </c>
      <c r="F109" s="95"/>
      <c r="G109" s="213"/>
      <c r="H109" s="241">
        <f>H110</f>
        <v>13.5</v>
      </c>
      <c r="J109" s="178"/>
      <c r="K109" s="17"/>
    </row>
    <row r="110" spans="1:11" s="19" customFormat="1" ht="25.5">
      <c r="A110" s="165" t="s">
        <v>176</v>
      </c>
      <c r="B110" s="114" t="s">
        <v>59</v>
      </c>
      <c r="C110" s="114" t="s">
        <v>77</v>
      </c>
      <c r="D110" s="101" t="s">
        <v>59</v>
      </c>
      <c r="E110" s="102" t="s">
        <v>226</v>
      </c>
      <c r="F110" s="103" t="s">
        <v>232</v>
      </c>
      <c r="G110" s="114"/>
      <c r="H110" s="242">
        <f>H111</f>
        <v>13.5</v>
      </c>
      <c r="J110" s="17"/>
      <c r="K110" s="17"/>
    </row>
    <row r="111" spans="1:11" s="19" customFormat="1" ht="24">
      <c r="A111" s="106" t="s">
        <v>98</v>
      </c>
      <c r="B111" s="114" t="s">
        <v>59</v>
      </c>
      <c r="C111" s="114" t="s">
        <v>77</v>
      </c>
      <c r="D111" s="101" t="s">
        <v>59</v>
      </c>
      <c r="E111" s="102" t="s">
        <v>226</v>
      </c>
      <c r="F111" s="103" t="s">
        <v>232</v>
      </c>
      <c r="G111" s="114" t="s">
        <v>97</v>
      </c>
      <c r="H111" s="242">
        <v>13.5</v>
      </c>
      <c r="J111" s="17"/>
      <c r="K111" s="17"/>
    </row>
    <row r="112" spans="1:9" s="61" customFormat="1" ht="14.25">
      <c r="A112" s="174" t="s">
        <v>127</v>
      </c>
      <c r="B112" s="175" t="s">
        <v>62</v>
      </c>
      <c r="C112" s="175"/>
      <c r="D112" s="156"/>
      <c r="E112" s="157"/>
      <c r="F112" s="158"/>
      <c r="G112" s="175"/>
      <c r="H112" s="253">
        <f>H119+H113</f>
        <v>232.9</v>
      </c>
      <c r="I112" s="60"/>
    </row>
    <row r="113" spans="1:9" s="61" customFormat="1" ht="14.25">
      <c r="A113" s="396" t="s">
        <v>284</v>
      </c>
      <c r="B113" s="397" t="s">
        <v>62</v>
      </c>
      <c r="C113" s="398" t="s">
        <v>78</v>
      </c>
      <c r="D113" s="399"/>
      <c r="E113" s="400"/>
      <c r="F113" s="401"/>
      <c r="G113" s="402"/>
      <c r="H113" s="236">
        <f>H114</f>
        <v>227.9</v>
      </c>
      <c r="I113" s="60"/>
    </row>
    <row r="114" spans="1:9" s="61" customFormat="1" ht="16.5" customHeight="1">
      <c r="A114" s="403" t="s">
        <v>285</v>
      </c>
      <c r="B114" s="59" t="s">
        <v>62</v>
      </c>
      <c r="C114" s="394" t="s">
        <v>78</v>
      </c>
      <c r="D114" s="36" t="s">
        <v>86</v>
      </c>
      <c r="E114" s="37" t="s">
        <v>213</v>
      </c>
      <c r="F114" s="38"/>
      <c r="G114" s="395"/>
      <c r="H114" s="264">
        <f>H115+H117</f>
        <v>227.9</v>
      </c>
      <c r="I114" s="60"/>
    </row>
    <row r="115" spans="1:9" s="61" customFormat="1" ht="24">
      <c r="A115" s="16" t="s">
        <v>286</v>
      </c>
      <c r="B115" s="405" t="s">
        <v>62</v>
      </c>
      <c r="C115" s="406" t="s">
        <v>78</v>
      </c>
      <c r="D115" s="36" t="s">
        <v>86</v>
      </c>
      <c r="E115" s="37" t="s">
        <v>213</v>
      </c>
      <c r="F115" s="38" t="s">
        <v>279</v>
      </c>
      <c r="G115" s="395"/>
      <c r="H115" s="408">
        <f>H116</f>
        <v>84</v>
      </c>
      <c r="I115" s="60">
        <v>84</v>
      </c>
    </row>
    <row r="116" spans="1:9" s="61" customFormat="1" ht="24">
      <c r="A116" s="106" t="s">
        <v>98</v>
      </c>
      <c r="B116" s="405" t="s">
        <v>62</v>
      </c>
      <c r="C116" s="406" t="s">
        <v>78</v>
      </c>
      <c r="D116" s="36" t="s">
        <v>86</v>
      </c>
      <c r="E116" s="37" t="s">
        <v>213</v>
      </c>
      <c r="F116" s="38" t="s">
        <v>279</v>
      </c>
      <c r="G116" s="407" t="s">
        <v>97</v>
      </c>
      <c r="H116" s="408">
        <v>84</v>
      </c>
      <c r="I116" s="60"/>
    </row>
    <row r="117" spans="1:9" s="61" customFormat="1" ht="127.5" customHeight="1">
      <c r="A117" s="404" t="s">
        <v>287</v>
      </c>
      <c r="B117" s="405" t="s">
        <v>62</v>
      </c>
      <c r="C117" s="406" t="s">
        <v>78</v>
      </c>
      <c r="D117" s="36" t="s">
        <v>86</v>
      </c>
      <c r="E117" s="37" t="s">
        <v>213</v>
      </c>
      <c r="F117" s="38" t="s">
        <v>279</v>
      </c>
      <c r="G117" s="395"/>
      <c r="H117" s="408">
        <f>H118</f>
        <v>143.9</v>
      </c>
      <c r="I117" s="60">
        <v>143.9</v>
      </c>
    </row>
    <row r="118" spans="1:9" s="61" customFormat="1" ht="21.75" customHeight="1">
      <c r="A118" s="106" t="s">
        <v>98</v>
      </c>
      <c r="B118" s="405" t="s">
        <v>62</v>
      </c>
      <c r="C118" s="406" t="s">
        <v>78</v>
      </c>
      <c r="D118" s="36" t="s">
        <v>86</v>
      </c>
      <c r="E118" s="37" t="s">
        <v>213</v>
      </c>
      <c r="F118" s="38" t="s">
        <v>279</v>
      </c>
      <c r="G118" s="407" t="s">
        <v>97</v>
      </c>
      <c r="H118" s="408">
        <v>143.9</v>
      </c>
      <c r="I118" s="60"/>
    </row>
    <row r="119" spans="1:11" s="19" customFormat="1" ht="12.75">
      <c r="A119" s="116" t="s">
        <v>233</v>
      </c>
      <c r="B119" s="117" t="s">
        <v>62</v>
      </c>
      <c r="C119" s="118">
        <v>12</v>
      </c>
      <c r="D119" s="101"/>
      <c r="E119" s="102"/>
      <c r="F119" s="103"/>
      <c r="G119" s="104"/>
      <c r="H119" s="254">
        <f>H120</f>
        <v>5</v>
      </c>
      <c r="J119" s="17"/>
      <c r="K119" s="17"/>
    </row>
    <row r="120" spans="1:11" s="19" customFormat="1" ht="37.5" customHeight="1">
      <c r="A120" s="179" t="s">
        <v>177</v>
      </c>
      <c r="B120" s="213" t="s">
        <v>62</v>
      </c>
      <c r="C120" s="213" t="s">
        <v>178</v>
      </c>
      <c r="D120" s="93" t="s">
        <v>62</v>
      </c>
      <c r="E120" s="94"/>
      <c r="F120" s="103"/>
      <c r="G120" s="122"/>
      <c r="H120" s="241">
        <f>H121</f>
        <v>5</v>
      </c>
      <c r="J120" s="17"/>
      <c r="K120" s="17"/>
    </row>
    <row r="121" spans="1:11" s="19" customFormat="1" ht="23.25" customHeight="1">
      <c r="A121" s="343" t="s">
        <v>0</v>
      </c>
      <c r="B121" s="213" t="s">
        <v>62</v>
      </c>
      <c r="C121" s="213" t="s">
        <v>178</v>
      </c>
      <c r="D121" s="93" t="s">
        <v>62</v>
      </c>
      <c r="E121" s="94" t="s">
        <v>187</v>
      </c>
      <c r="F121" s="95" t="s">
        <v>234</v>
      </c>
      <c r="G121" s="127"/>
      <c r="H121" s="241">
        <f>H122</f>
        <v>5</v>
      </c>
      <c r="J121" s="17"/>
      <c r="K121" s="17"/>
    </row>
    <row r="122" spans="1:11" s="19" customFormat="1" ht="23.25" customHeight="1">
      <c r="A122" s="106" t="s">
        <v>98</v>
      </c>
      <c r="B122" s="114" t="s">
        <v>62</v>
      </c>
      <c r="C122" s="114" t="s">
        <v>178</v>
      </c>
      <c r="D122" s="101" t="s">
        <v>62</v>
      </c>
      <c r="E122" s="102" t="s">
        <v>187</v>
      </c>
      <c r="F122" s="103" t="s">
        <v>234</v>
      </c>
      <c r="G122" s="122">
        <v>240</v>
      </c>
      <c r="H122" s="242">
        <v>5</v>
      </c>
      <c r="J122" s="17"/>
      <c r="K122" s="17"/>
    </row>
    <row r="123" spans="1:9" s="61" customFormat="1" ht="14.25">
      <c r="A123" s="174" t="s">
        <v>47</v>
      </c>
      <c r="B123" s="175" t="s">
        <v>63</v>
      </c>
      <c r="C123" s="175"/>
      <c r="D123" s="156"/>
      <c r="E123" s="157"/>
      <c r="F123" s="158"/>
      <c r="G123" s="175"/>
      <c r="H123" s="253">
        <f>H124+H132+H127</f>
        <v>3193.8999999999996</v>
      </c>
      <c r="I123" s="60"/>
    </row>
    <row r="124" spans="1:11" s="19" customFormat="1" ht="12.75">
      <c r="A124" s="116" t="s">
        <v>64</v>
      </c>
      <c r="B124" s="117" t="s">
        <v>63</v>
      </c>
      <c r="C124" s="118" t="s">
        <v>58</v>
      </c>
      <c r="D124" s="101"/>
      <c r="E124" s="102"/>
      <c r="F124" s="103"/>
      <c r="G124" s="104"/>
      <c r="H124" s="254">
        <f>H125</f>
        <v>168.6</v>
      </c>
      <c r="J124" s="17"/>
      <c r="K124" s="17"/>
    </row>
    <row r="125" spans="1:11" s="19" customFormat="1" ht="51.75">
      <c r="A125" s="162" t="s">
        <v>179</v>
      </c>
      <c r="B125" s="99" t="s">
        <v>63</v>
      </c>
      <c r="C125" s="100" t="s">
        <v>58</v>
      </c>
      <c r="D125" s="101" t="s">
        <v>39</v>
      </c>
      <c r="E125" s="102" t="s">
        <v>235</v>
      </c>
      <c r="F125" s="103"/>
      <c r="G125" s="104"/>
      <c r="H125" s="256">
        <f>H126</f>
        <v>168.6</v>
      </c>
      <c r="I125" s="19">
        <v>127.2</v>
      </c>
      <c r="J125" s="17"/>
      <c r="K125" s="17"/>
    </row>
    <row r="126" spans="1:11" s="19" customFormat="1" ht="24">
      <c r="A126" s="106" t="s">
        <v>98</v>
      </c>
      <c r="B126" s="99" t="s">
        <v>63</v>
      </c>
      <c r="C126" s="100" t="s">
        <v>58</v>
      </c>
      <c r="D126" s="101" t="s">
        <v>39</v>
      </c>
      <c r="E126" s="102" t="s">
        <v>235</v>
      </c>
      <c r="F126" s="103" t="s">
        <v>249</v>
      </c>
      <c r="G126" s="104" t="s">
        <v>97</v>
      </c>
      <c r="H126" s="256">
        <v>168.6</v>
      </c>
      <c r="J126" s="17"/>
      <c r="K126" s="17"/>
    </row>
    <row r="127" spans="1:11" s="19" customFormat="1" ht="12">
      <c r="A127" s="393" t="s">
        <v>283</v>
      </c>
      <c r="B127" s="91" t="s">
        <v>63</v>
      </c>
      <c r="C127" s="92" t="s">
        <v>60</v>
      </c>
      <c r="D127" s="93"/>
      <c r="E127" s="94"/>
      <c r="F127" s="95"/>
      <c r="G127" s="97"/>
      <c r="H127" s="254">
        <f>H128</f>
        <v>506.2</v>
      </c>
      <c r="J127" s="17"/>
      <c r="K127" s="17"/>
    </row>
    <row r="128" spans="1:11" s="19" customFormat="1" ht="12.75">
      <c r="A128" s="50" t="s">
        <v>80</v>
      </c>
      <c r="B128" s="91" t="s">
        <v>63</v>
      </c>
      <c r="C128" s="92" t="s">
        <v>60</v>
      </c>
      <c r="D128" s="93" t="s">
        <v>86</v>
      </c>
      <c r="E128" s="94"/>
      <c r="F128" s="95"/>
      <c r="G128" s="97"/>
      <c r="H128" s="254">
        <f>H129</f>
        <v>506.2</v>
      </c>
      <c r="I128" s="19">
        <v>506.2</v>
      </c>
      <c r="J128" s="17"/>
      <c r="K128" s="17"/>
    </row>
    <row r="129" spans="1:11" s="19" customFormat="1" ht="24">
      <c r="A129" s="403" t="s">
        <v>285</v>
      </c>
      <c r="B129" s="99" t="s">
        <v>63</v>
      </c>
      <c r="C129" s="100" t="s">
        <v>60</v>
      </c>
      <c r="D129" s="101" t="s">
        <v>86</v>
      </c>
      <c r="E129" s="102" t="s">
        <v>213</v>
      </c>
      <c r="F129" s="103"/>
      <c r="G129" s="104"/>
      <c r="H129" s="256">
        <f>H130</f>
        <v>506.2</v>
      </c>
      <c r="J129" s="17"/>
      <c r="K129" s="17"/>
    </row>
    <row r="130" spans="1:11" s="19" customFormat="1" ht="51">
      <c r="A130" s="404" t="s">
        <v>289</v>
      </c>
      <c r="B130" s="99" t="s">
        <v>63</v>
      </c>
      <c r="C130" s="100" t="s">
        <v>60</v>
      </c>
      <c r="D130" s="101" t="s">
        <v>86</v>
      </c>
      <c r="E130" s="102" t="s">
        <v>213</v>
      </c>
      <c r="F130" s="103" t="s">
        <v>279</v>
      </c>
      <c r="G130" s="104"/>
      <c r="H130" s="256">
        <f>H131</f>
        <v>506.2</v>
      </c>
      <c r="J130" s="17"/>
      <c r="K130" s="17"/>
    </row>
    <row r="131" spans="1:11" s="19" customFormat="1" ht="12">
      <c r="A131" s="410" t="s">
        <v>290</v>
      </c>
      <c r="B131" s="99" t="s">
        <v>63</v>
      </c>
      <c r="C131" s="100" t="s">
        <v>60</v>
      </c>
      <c r="D131" s="101" t="s">
        <v>86</v>
      </c>
      <c r="E131" s="102" t="s">
        <v>213</v>
      </c>
      <c r="F131" s="103" t="s">
        <v>279</v>
      </c>
      <c r="G131" s="104" t="s">
        <v>97</v>
      </c>
      <c r="H131" s="256">
        <v>506.2</v>
      </c>
      <c r="J131" s="17"/>
      <c r="K131" s="17"/>
    </row>
    <row r="132" spans="1:11" s="19" customFormat="1" ht="12.75">
      <c r="A132" s="116" t="s">
        <v>54</v>
      </c>
      <c r="B132" s="117" t="s">
        <v>63</v>
      </c>
      <c r="C132" s="118" t="s">
        <v>59</v>
      </c>
      <c r="D132" s="101"/>
      <c r="E132" s="102"/>
      <c r="F132" s="103"/>
      <c r="G132" s="104"/>
      <c r="H132" s="254">
        <f>H133+H153</f>
        <v>2519.1</v>
      </c>
      <c r="J132" s="17"/>
      <c r="K132" s="17"/>
    </row>
    <row r="133" spans="1:11" s="19" customFormat="1" ht="24.75" customHeight="1">
      <c r="A133" s="90" t="s">
        <v>136</v>
      </c>
      <c r="B133" s="91" t="s">
        <v>63</v>
      </c>
      <c r="C133" s="92" t="s">
        <v>59</v>
      </c>
      <c r="D133" s="93" t="s">
        <v>63</v>
      </c>
      <c r="E133" s="94"/>
      <c r="F133" s="95"/>
      <c r="G133" s="96"/>
      <c r="H133" s="240">
        <f>H134+H139+H144</f>
        <v>2494.2</v>
      </c>
      <c r="J133" s="17"/>
      <c r="K133" s="17"/>
    </row>
    <row r="134" spans="1:8" ht="27" customHeight="1">
      <c r="A134" s="126" t="s">
        <v>137</v>
      </c>
      <c r="B134" s="108" t="s">
        <v>63</v>
      </c>
      <c r="C134" s="108" t="s">
        <v>59</v>
      </c>
      <c r="D134" s="93" t="s">
        <v>63</v>
      </c>
      <c r="E134" s="94" t="s">
        <v>187</v>
      </c>
      <c r="F134" s="95" t="s">
        <v>201</v>
      </c>
      <c r="G134" s="127"/>
      <c r="H134" s="241">
        <f>H135+H137</f>
        <v>540</v>
      </c>
    </row>
    <row r="135" spans="1:8" ht="35.25" customHeight="1">
      <c r="A135" s="128" t="s">
        <v>138</v>
      </c>
      <c r="B135" s="112" t="s">
        <v>63</v>
      </c>
      <c r="C135" s="112" t="s">
        <v>59</v>
      </c>
      <c r="D135" s="101" t="s">
        <v>63</v>
      </c>
      <c r="E135" s="102" t="s">
        <v>187</v>
      </c>
      <c r="F135" s="103" t="s">
        <v>237</v>
      </c>
      <c r="G135" s="122"/>
      <c r="H135" s="242">
        <f>H136</f>
        <v>200</v>
      </c>
    </row>
    <row r="136" spans="1:10" ht="24">
      <c r="A136" s="106" t="s">
        <v>98</v>
      </c>
      <c r="B136" s="112" t="s">
        <v>63</v>
      </c>
      <c r="C136" s="112" t="s">
        <v>59</v>
      </c>
      <c r="D136" s="101" t="s">
        <v>63</v>
      </c>
      <c r="E136" s="102" t="s">
        <v>187</v>
      </c>
      <c r="F136" s="103" t="s">
        <v>237</v>
      </c>
      <c r="G136" s="122">
        <v>240</v>
      </c>
      <c r="H136" s="242">
        <v>200</v>
      </c>
      <c r="I136" s="19">
        <v>150</v>
      </c>
      <c r="J136" s="17" t="s">
        <v>299</v>
      </c>
    </row>
    <row r="137" spans="1:10" ht="23.25" customHeight="1">
      <c r="A137" s="128" t="s">
        <v>139</v>
      </c>
      <c r="B137" s="112" t="s">
        <v>63</v>
      </c>
      <c r="C137" s="112" t="s">
        <v>59</v>
      </c>
      <c r="D137" s="101" t="s">
        <v>63</v>
      </c>
      <c r="E137" s="102" t="s">
        <v>187</v>
      </c>
      <c r="F137" s="103" t="s">
        <v>238</v>
      </c>
      <c r="G137" s="122"/>
      <c r="H137" s="242">
        <f>H138</f>
        <v>340</v>
      </c>
      <c r="I137" s="19">
        <v>40</v>
      </c>
      <c r="J137" s="17" t="s">
        <v>299</v>
      </c>
    </row>
    <row r="138" spans="1:8" ht="26.25" customHeight="1">
      <c r="A138" s="106" t="s">
        <v>98</v>
      </c>
      <c r="B138" s="112" t="s">
        <v>63</v>
      </c>
      <c r="C138" s="112" t="s">
        <v>59</v>
      </c>
      <c r="D138" s="101" t="s">
        <v>63</v>
      </c>
      <c r="E138" s="102" t="s">
        <v>187</v>
      </c>
      <c r="F138" s="103" t="s">
        <v>238</v>
      </c>
      <c r="G138" s="122">
        <v>240</v>
      </c>
      <c r="H138" s="242">
        <v>340</v>
      </c>
    </row>
    <row r="139" spans="1:8" ht="27">
      <c r="A139" s="129" t="s">
        <v>140</v>
      </c>
      <c r="B139" s="108" t="s">
        <v>63</v>
      </c>
      <c r="C139" s="108" t="s">
        <v>59</v>
      </c>
      <c r="D139" s="93" t="s">
        <v>63</v>
      </c>
      <c r="E139" s="94" t="s">
        <v>85</v>
      </c>
      <c r="F139" s="95"/>
      <c r="G139" s="127"/>
      <c r="H139" s="241">
        <f>H141+H142</f>
        <v>1350</v>
      </c>
    </row>
    <row r="140" spans="1:8" ht="33.75">
      <c r="A140" s="130" t="s">
        <v>141</v>
      </c>
      <c r="B140" s="112" t="s">
        <v>63</v>
      </c>
      <c r="C140" s="112" t="s">
        <v>59</v>
      </c>
      <c r="D140" s="101" t="s">
        <v>63</v>
      </c>
      <c r="E140" s="102" t="s">
        <v>85</v>
      </c>
      <c r="F140" s="103" t="s">
        <v>239</v>
      </c>
      <c r="G140" s="122"/>
      <c r="H140" s="242">
        <f>H141</f>
        <v>1000</v>
      </c>
    </row>
    <row r="141" spans="1:8" ht="24">
      <c r="A141" s="106" t="s">
        <v>98</v>
      </c>
      <c r="B141" s="112" t="s">
        <v>63</v>
      </c>
      <c r="C141" s="112" t="s">
        <v>59</v>
      </c>
      <c r="D141" s="101" t="s">
        <v>63</v>
      </c>
      <c r="E141" s="102" t="s">
        <v>85</v>
      </c>
      <c r="F141" s="103" t="s">
        <v>239</v>
      </c>
      <c r="G141" s="122">
        <v>240</v>
      </c>
      <c r="H141" s="242">
        <v>1000</v>
      </c>
    </row>
    <row r="142" spans="1:8" ht="33.75" customHeight="1">
      <c r="A142" s="130" t="s">
        <v>142</v>
      </c>
      <c r="B142" s="99" t="s">
        <v>63</v>
      </c>
      <c r="C142" s="100" t="s">
        <v>59</v>
      </c>
      <c r="D142" s="101" t="s">
        <v>63</v>
      </c>
      <c r="E142" s="102" t="s">
        <v>85</v>
      </c>
      <c r="F142" s="103" t="s">
        <v>240</v>
      </c>
      <c r="G142" s="131"/>
      <c r="H142" s="242">
        <f>H143</f>
        <v>350</v>
      </c>
    </row>
    <row r="143" spans="1:8" ht="22.5" customHeight="1">
      <c r="A143" s="106" t="s">
        <v>98</v>
      </c>
      <c r="B143" s="99" t="s">
        <v>63</v>
      </c>
      <c r="C143" s="100" t="s">
        <v>59</v>
      </c>
      <c r="D143" s="101" t="s">
        <v>63</v>
      </c>
      <c r="E143" s="102" t="s">
        <v>85</v>
      </c>
      <c r="F143" s="103" t="s">
        <v>240</v>
      </c>
      <c r="G143" s="131">
        <v>240</v>
      </c>
      <c r="H143" s="242">
        <v>350</v>
      </c>
    </row>
    <row r="144" spans="1:8" ht="27.75" customHeight="1">
      <c r="A144" s="132" t="s">
        <v>143</v>
      </c>
      <c r="B144" s="91" t="s">
        <v>63</v>
      </c>
      <c r="C144" s="92" t="s">
        <v>59</v>
      </c>
      <c r="D144" s="93" t="s">
        <v>63</v>
      </c>
      <c r="E144" s="94" t="s">
        <v>226</v>
      </c>
      <c r="F144" s="95"/>
      <c r="G144" s="275"/>
      <c r="H144" s="241">
        <f>H145+H147+H149+H151</f>
        <v>604.2</v>
      </c>
    </row>
    <row r="145" spans="1:10" ht="27.75" customHeight="1">
      <c r="A145" s="133" t="s">
        <v>144</v>
      </c>
      <c r="B145" s="99" t="s">
        <v>63</v>
      </c>
      <c r="C145" s="100" t="s">
        <v>59</v>
      </c>
      <c r="D145" s="101" t="s">
        <v>63</v>
      </c>
      <c r="E145" s="102" t="s">
        <v>226</v>
      </c>
      <c r="F145" s="103" t="s">
        <v>241</v>
      </c>
      <c r="G145" s="131"/>
      <c r="H145" s="242">
        <v>100</v>
      </c>
      <c r="I145" s="19">
        <v>50</v>
      </c>
      <c r="J145" s="17" t="s">
        <v>299</v>
      </c>
    </row>
    <row r="146" spans="1:8" ht="30" customHeight="1">
      <c r="A146" s="180" t="s">
        <v>98</v>
      </c>
      <c r="B146" s="99" t="s">
        <v>63</v>
      </c>
      <c r="C146" s="100" t="s">
        <v>59</v>
      </c>
      <c r="D146" s="101" t="s">
        <v>63</v>
      </c>
      <c r="E146" s="102" t="s">
        <v>226</v>
      </c>
      <c r="F146" s="103" t="s">
        <v>241</v>
      </c>
      <c r="G146" s="131">
        <v>240</v>
      </c>
      <c r="H146" s="242">
        <v>100</v>
      </c>
    </row>
    <row r="147" spans="1:10" ht="22.5">
      <c r="A147" s="133" t="s">
        <v>145</v>
      </c>
      <c r="B147" s="99" t="s">
        <v>63</v>
      </c>
      <c r="C147" s="100" t="s">
        <v>59</v>
      </c>
      <c r="D147" s="101" t="s">
        <v>63</v>
      </c>
      <c r="E147" s="102" t="s">
        <v>226</v>
      </c>
      <c r="F147" s="103" t="s">
        <v>242</v>
      </c>
      <c r="G147" s="110"/>
      <c r="H147" s="242">
        <v>71.6</v>
      </c>
      <c r="I147" s="19">
        <v>21.6</v>
      </c>
      <c r="J147" s="17" t="s">
        <v>310</v>
      </c>
    </row>
    <row r="148" spans="1:8" ht="24">
      <c r="A148" s="180" t="s">
        <v>98</v>
      </c>
      <c r="B148" s="99" t="s">
        <v>63</v>
      </c>
      <c r="C148" s="100" t="s">
        <v>59</v>
      </c>
      <c r="D148" s="101" t="s">
        <v>63</v>
      </c>
      <c r="E148" s="102" t="s">
        <v>226</v>
      </c>
      <c r="F148" s="103" t="s">
        <v>242</v>
      </c>
      <c r="G148" s="110" t="s">
        <v>97</v>
      </c>
      <c r="H148" s="242">
        <v>71.6</v>
      </c>
    </row>
    <row r="149" spans="1:8" ht="22.5">
      <c r="A149" s="133" t="s">
        <v>146</v>
      </c>
      <c r="B149" s="99" t="s">
        <v>63</v>
      </c>
      <c r="C149" s="100" t="s">
        <v>59</v>
      </c>
      <c r="D149" s="101" t="s">
        <v>63</v>
      </c>
      <c r="E149" s="102" t="s">
        <v>226</v>
      </c>
      <c r="F149" s="103" t="s">
        <v>243</v>
      </c>
      <c r="G149" s="110"/>
      <c r="H149" s="242">
        <f>H150</f>
        <v>200</v>
      </c>
    </row>
    <row r="150" spans="1:8" ht="24">
      <c r="A150" s="180" t="s">
        <v>98</v>
      </c>
      <c r="B150" s="99" t="s">
        <v>63</v>
      </c>
      <c r="C150" s="100" t="s">
        <v>59</v>
      </c>
      <c r="D150" s="101" t="s">
        <v>63</v>
      </c>
      <c r="E150" s="102" t="s">
        <v>226</v>
      </c>
      <c r="F150" s="103" t="s">
        <v>243</v>
      </c>
      <c r="G150" s="110" t="s">
        <v>97</v>
      </c>
      <c r="H150" s="242">
        <v>200</v>
      </c>
    </row>
    <row r="151" spans="1:8" ht="24">
      <c r="A151" s="106" t="s">
        <v>180</v>
      </c>
      <c r="B151" s="99" t="s">
        <v>63</v>
      </c>
      <c r="C151" s="100" t="s">
        <v>59</v>
      </c>
      <c r="D151" s="101" t="s">
        <v>63</v>
      </c>
      <c r="E151" s="102" t="s">
        <v>226</v>
      </c>
      <c r="F151" s="103" t="s">
        <v>244</v>
      </c>
      <c r="G151" s="110"/>
      <c r="H151" s="242">
        <f>H152</f>
        <v>232.6</v>
      </c>
    </row>
    <row r="152" spans="1:8" ht="38.25">
      <c r="A152" s="231" t="s">
        <v>181</v>
      </c>
      <c r="B152" s="99" t="s">
        <v>63</v>
      </c>
      <c r="C152" s="100" t="s">
        <v>59</v>
      </c>
      <c r="D152" s="101" t="s">
        <v>63</v>
      </c>
      <c r="E152" s="102" t="s">
        <v>226</v>
      </c>
      <c r="F152" s="103" t="s">
        <v>244</v>
      </c>
      <c r="G152" s="110" t="s">
        <v>97</v>
      </c>
      <c r="H152" s="242">
        <v>232.6</v>
      </c>
    </row>
    <row r="153" spans="1:8" ht="12.75">
      <c r="A153" s="392" t="s">
        <v>44</v>
      </c>
      <c r="B153" s="91" t="s">
        <v>63</v>
      </c>
      <c r="C153" s="92" t="s">
        <v>59</v>
      </c>
      <c r="D153" s="93" t="s">
        <v>86</v>
      </c>
      <c r="E153" s="94" t="s">
        <v>282</v>
      </c>
      <c r="F153" s="95"/>
      <c r="G153" s="96"/>
      <c r="H153" s="241">
        <f>H154</f>
        <v>24.9</v>
      </c>
    </row>
    <row r="154" spans="1:8" ht="25.5">
      <c r="A154" s="231" t="s">
        <v>281</v>
      </c>
      <c r="B154" s="99" t="s">
        <v>63</v>
      </c>
      <c r="C154" s="100" t="s">
        <v>59</v>
      </c>
      <c r="D154" s="101" t="s">
        <v>86</v>
      </c>
      <c r="E154" s="102" t="s">
        <v>213</v>
      </c>
      <c r="F154" s="103" t="s">
        <v>279</v>
      </c>
      <c r="G154" s="110"/>
      <c r="H154" s="242">
        <f>H155</f>
        <v>24.9</v>
      </c>
    </row>
    <row r="155" spans="1:9" ht="24">
      <c r="A155" s="180" t="s">
        <v>98</v>
      </c>
      <c r="B155" s="99" t="s">
        <v>63</v>
      </c>
      <c r="C155" s="100" t="s">
        <v>59</v>
      </c>
      <c r="D155" s="101" t="s">
        <v>86</v>
      </c>
      <c r="E155" s="102" t="s">
        <v>213</v>
      </c>
      <c r="F155" s="103" t="s">
        <v>279</v>
      </c>
      <c r="G155" s="110" t="s">
        <v>97</v>
      </c>
      <c r="H155" s="242">
        <v>24.9</v>
      </c>
      <c r="I155" s="19">
        <v>24.9</v>
      </c>
    </row>
    <row r="156" spans="1:8" ht="14.25">
      <c r="A156" s="147" t="s">
        <v>48</v>
      </c>
      <c r="B156" s="147" t="s">
        <v>65</v>
      </c>
      <c r="C156" s="148"/>
      <c r="D156" s="149"/>
      <c r="E156" s="150"/>
      <c r="F156" s="158"/>
      <c r="G156" s="150"/>
      <c r="H156" s="253">
        <f>H157</f>
        <v>15</v>
      </c>
    </row>
    <row r="157" spans="1:8" ht="12">
      <c r="A157" s="117" t="s">
        <v>82</v>
      </c>
      <c r="B157" s="117" t="s">
        <v>65</v>
      </c>
      <c r="C157" s="118" t="s">
        <v>63</v>
      </c>
      <c r="D157" s="134"/>
      <c r="E157" s="110"/>
      <c r="F157" s="103"/>
      <c r="G157" s="110"/>
      <c r="H157" s="241">
        <f>H158</f>
        <v>15</v>
      </c>
    </row>
    <row r="158" spans="1:8" ht="12.75">
      <c r="A158" s="90" t="s">
        <v>37</v>
      </c>
      <c r="B158" s="108" t="s">
        <v>65</v>
      </c>
      <c r="C158" s="108" t="s">
        <v>63</v>
      </c>
      <c r="D158" s="93" t="s">
        <v>155</v>
      </c>
      <c r="E158" s="94"/>
      <c r="F158" s="95"/>
      <c r="G158" s="136"/>
      <c r="H158" s="241">
        <f>H159</f>
        <v>15</v>
      </c>
    </row>
    <row r="159" spans="1:8" ht="38.25">
      <c r="A159" s="90" t="s">
        <v>147</v>
      </c>
      <c r="B159" s="108" t="s">
        <v>65</v>
      </c>
      <c r="C159" s="108" t="s">
        <v>63</v>
      </c>
      <c r="D159" s="93" t="s">
        <v>155</v>
      </c>
      <c r="E159" s="94"/>
      <c r="F159" s="95"/>
      <c r="G159" s="136"/>
      <c r="H159" s="241">
        <f>H162</f>
        <v>15</v>
      </c>
    </row>
    <row r="160" spans="1:8" ht="38.25">
      <c r="A160" s="166" t="s">
        <v>2</v>
      </c>
      <c r="B160" s="108" t="s">
        <v>65</v>
      </c>
      <c r="C160" s="108" t="s">
        <v>63</v>
      </c>
      <c r="D160" s="93" t="s">
        <v>155</v>
      </c>
      <c r="E160" s="94" t="s">
        <v>187</v>
      </c>
      <c r="F160" s="95"/>
      <c r="G160" s="136"/>
      <c r="H160" s="241">
        <f>H161</f>
        <v>15</v>
      </c>
    </row>
    <row r="161" spans="1:8" ht="12">
      <c r="A161" s="185" t="s">
        <v>182</v>
      </c>
      <c r="B161" s="112" t="s">
        <v>65</v>
      </c>
      <c r="C161" s="112" t="s">
        <v>63</v>
      </c>
      <c r="D161" s="101" t="s">
        <v>155</v>
      </c>
      <c r="E161" s="102" t="s">
        <v>187</v>
      </c>
      <c r="F161" s="103" t="s">
        <v>218</v>
      </c>
      <c r="G161" s="137"/>
      <c r="H161" s="242">
        <f>H162</f>
        <v>15</v>
      </c>
    </row>
    <row r="162" spans="1:8" ht="24">
      <c r="A162" s="106" t="s">
        <v>98</v>
      </c>
      <c r="B162" s="112" t="s">
        <v>65</v>
      </c>
      <c r="C162" s="112" t="s">
        <v>63</v>
      </c>
      <c r="D162" s="101" t="s">
        <v>155</v>
      </c>
      <c r="E162" s="102" t="s">
        <v>187</v>
      </c>
      <c r="F162" s="103" t="s">
        <v>218</v>
      </c>
      <c r="G162" s="122">
        <v>240</v>
      </c>
      <c r="H162" s="242">
        <v>15</v>
      </c>
    </row>
    <row r="163" spans="1:8" ht="14.25">
      <c r="A163" s="147" t="s">
        <v>49</v>
      </c>
      <c r="B163" s="147" t="s">
        <v>66</v>
      </c>
      <c r="C163" s="148"/>
      <c r="D163" s="149"/>
      <c r="E163" s="150"/>
      <c r="F163" s="158"/>
      <c r="G163" s="150"/>
      <c r="H163" s="253">
        <f>H164+H180</f>
        <v>3181.2</v>
      </c>
    </row>
    <row r="164" spans="1:8" ht="12">
      <c r="A164" s="117" t="s">
        <v>67</v>
      </c>
      <c r="B164" s="117" t="s">
        <v>66</v>
      </c>
      <c r="C164" s="118" t="s">
        <v>58</v>
      </c>
      <c r="D164" s="134"/>
      <c r="E164" s="110"/>
      <c r="F164" s="103"/>
      <c r="G164" s="110"/>
      <c r="H164" s="241">
        <f>H165</f>
        <v>3125.5</v>
      </c>
    </row>
    <row r="165" spans="1:11" s="19" customFormat="1" ht="26.25" customHeight="1">
      <c r="A165" s="161" t="s">
        <v>183</v>
      </c>
      <c r="B165" s="91" t="s">
        <v>66</v>
      </c>
      <c r="C165" s="92" t="s">
        <v>58</v>
      </c>
      <c r="D165" s="93" t="s">
        <v>65</v>
      </c>
      <c r="E165" s="94"/>
      <c r="F165" s="95"/>
      <c r="G165" s="96"/>
      <c r="H165" s="240">
        <f>H166+H177</f>
        <v>3125.5</v>
      </c>
      <c r="J165" s="17"/>
      <c r="K165" s="17"/>
    </row>
    <row r="166" spans="1:8" ht="28.5" customHeight="1">
      <c r="A166" s="186" t="s">
        <v>184</v>
      </c>
      <c r="B166" s="108" t="s">
        <v>66</v>
      </c>
      <c r="C166" s="108" t="s">
        <v>58</v>
      </c>
      <c r="D166" s="93" t="s">
        <v>65</v>
      </c>
      <c r="E166" s="94" t="s">
        <v>187</v>
      </c>
      <c r="F166" s="95"/>
      <c r="G166" s="136"/>
      <c r="H166" s="241">
        <f>H167+H173+H175</f>
        <v>2960.7</v>
      </c>
    </row>
    <row r="167" spans="1:8" ht="23.25" customHeight="1">
      <c r="A167" s="188" t="s">
        <v>185</v>
      </c>
      <c r="B167" s="112" t="s">
        <v>66</v>
      </c>
      <c r="C167" s="112" t="s">
        <v>58</v>
      </c>
      <c r="D167" s="101" t="s">
        <v>65</v>
      </c>
      <c r="E167" s="102" t="s">
        <v>187</v>
      </c>
      <c r="F167" s="103" t="s">
        <v>245</v>
      </c>
      <c r="G167" s="137"/>
      <c r="H167" s="242">
        <f>H168+H169+H170</f>
        <v>2840.7</v>
      </c>
    </row>
    <row r="168" spans="1:8" ht="15" customHeight="1">
      <c r="A168" s="162" t="s">
        <v>186</v>
      </c>
      <c r="B168" s="112" t="s">
        <v>66</v>
      </c>
      <c r="C168" s="112" t="s">
        <v>58</v>
      </c>
      <c r="D168" s="101" t="s">
        <v>65</v>
      </c>
      <c r="E168" s="102" t="s">
        <v>187</v>
      </c>
      <c r="F168" s="103" t="s">
        <v>245</v>
      </c>
      <c r="G168" s="137" t="s">
        <v>106</v>
      </c>
      <c r="H168" s="242">
        <v>1887.9</v>
      </c>
    </row>
    <row r="169" spans="1:8" ht="25.5" customHeight="1">
      <c r="A169" s="106" t="s">
        <v>98</v>
      </c>
      <c r="B169" s="112" t="s">
        <v>66</v>
      </c>
      <c r="C169" s="112" t="s">
        <v>58</v>
      </c>
      <c r="D169" s="101" t="s">
        <v>65</v>
      </c>
      <c r="E169" s="102" t="s">
        <v>187</v>
      </c>
      <c r="F169" s="103" t="s">
        <v>245</v>
      </c>
      <c r="G169" s="137" t="s">
        <v>97</v>
      </c>
      <c r="H169" s="242">
        <v>950.3</v>
      </c>
    </row>
    <row r="170" spans="1:11" ht="19.5" customHeight="1">
      <c r="A170" s="106" t="s">
        <v>99</v>
      </c>
      <c r="B170" s="112" t="s">
        <v>66</v>
      </c>
      <c r="C170" s="112" t="s">
        <v>58</v>
      </c>
      <c r="D170" s="101" t="s">
        <v>65</v>
      </c>
      <c r="E170" s="102" t="s">
        <v>187</v>
      </c>
      <c r="F170" s="103" t="s">
        <v>245</v>
      </c>
      <c r="G170" s="122">
        <v>850</v>
      </c>
      <c r="H170" s="242">
        <v>2.5</v>
      </c>
      <c r="K170" s="178"/>
    </row>
    <row r="171" ht="0.75" customHeight="1" hidden="1"/>
    <row r="172" ht="11.25" hidden="1"/>
    <row r="173" spans="1:8" ht="15.75" customHeight="1">
      <c r="A173" s="106" t="s">
        <v>189</v>
      </c>
      <c r="B173" s="112" t="s">
        <v>66</v>
      </c>
      <c r="C173" s="187" t="s">
        <v>58</v>
      </c>
      <c r="D173" s="101" t="s">
        <v>65</v>
      </c>
      <c r="E173" s="102" t="s">
        <v>187</v>
      </c>
      <c r="F173" s="103" t="s">
        <v>241</v>
      </c>
      <c r="G173" s="131"/>
      <c r="H173" s="257">
        <v>20</v>
      </c>
    </row>
    <row r="174" spans="1:8" ht="24.75" customHeight="1">
      <c r="A174" s="106" t="s">
        <v>98</v>
      </c>
      <c r="B174" s="112" t="s">
        <v>66</v>
      </c>
      <c r="C174" s="187" t="s">
        <v>58</v>
      </c>
      <c r="D174" s="101" t="s">
        <v>65</v>
      </c>
      <c r="E174" s="102" t="s">
        <v>187</v>
      </c>
      <c r="F174" s="103" t="s">
        <v>241</v>
      </c>
      <c r="G174" s="131">
        <v>240</v>
      </c>
      <c r="H174" s="257">
        <v>20</v>
      </c>
    </row>
    <row r="175" spans="1:8" ht="15.75" customHeight="1">
      <c r="A175" s="106" t="s">
        <v>190</v>
      </c>
      <c r="B175" s="112" t="s">
        <v>66</v>
      </c>
      <c r="C175" s="187" t="s">
        <v>58</v>
      </c>
      <c r="D175" s="101" t="s">
        <v>65</v>
      </c>
      <c r="E175" s="102" t="s">
        <v>187</v>
      </c>
      <c r="F175" s="103" t="s">
        <v>246</v>
      </c>
      <c r="G175" s="131"/>
      <c r="H175" s="257">
        <v>100</v>
      </c>
    </row>
    <row r="176" spans="1:8" ht="25.5" customHeight="1">
      <c r="A176" s="106" t="s">
        <v>98</v>
      </c>
      <c r="B176" s="112" t="s">
        <v>66</v>
      </c>
      <c r="C176" s="187" t="s">
        <v>58</v>
      </c>
      <c r="D176" s="101" t="s">
        <v>65</v>
      </c>
      <c r="E176" s="102" t="s">
        <v>187</v>
      </c>
      <c r="F176" s="103" t="s">
        <v>246</v>
      </c>
      <c r="G176" s="131">
        <v>240</v>
      </c>
      <c r="H176" s="257">
        <v>100</v>
      </c>
    </row>
    <row r="177" spans="1:8" ht="41.25" customHeight="1">
      <c r="A177" s="276" t="s">
        <v>316</v>
      </c>
      <c r="B177" s="108" t="s">
        <v>66</v>
      </c>
      <c r="C177" s="277" t="s">
        <v>58</v>
      </c>
      <c r="D177" s="93" t="s">
        <v>65</v>
      </c>
      <c r="E177" s="94" t="s">
        <v>85</v>
      </c>
      <c r="F177" s="95"/>
      <c r="G177" s="275"/>
      <c r="H177" s="241">
        <f>H178</f>
        <v>164.8</v>
      </c>
    </row>
    <row r="178" spans="1:8" ht="54.75" customHeight="1">
      <c r="A178" s="432" t="s">
        <v>319</v>
      </c>
      <c r="B178" s="112" t="s">
        <v>66</v>
      </c>
      <c r="C178" s="187" t="s">
        <v>58</v>
      </c>
      <c r="D178" s="101" t="s">
        <v>65</v>
      </c>
      <c r="E178" s="102" t="s">
        <v>85</v>
      </c>
      <c r="F178" s="103" t="s">
        <v>188</v>
      </c>
      <c r="G178" s="131"/>
      <c r="H178" s="258">
        <v>164.8</v>
      </c>
    </row>
    <row r="179" spans="1:8" ht="21" customHeight="1">
      <c r="A179" s="162" t="s">
        <v>186</v>
      </c>
      <c r="B179" s="112" t="s">
        <v>66</v>
      </c>
      <c r="C179" s="187" t="s">
        <v>58</v>
      </c>
      <c r="D179" s="101" t="s">
        <v>65</v>
      </c>
      <c r="E179" s="102" t="s">
        <v>85</v>
      </c>
      <c r="F179" s="103" t="s">
        <v>188</v>
      </c>
      <c r="G179" s="131">
        <v>110</v>
      </c>
      <c r="H179" s="258">
        <v>164.8</v>
      </c>
    </row>
    <row r="180" spans="1:9" ht="12.75" customHeight="1">
      <c r="A180" s="166" t="s">
        <v>44</v>
      </c>
      <c r="B180" s="108" t="s">
        <v>66</v>
      </c>
      <c r="C180" s="277" t="s">
        <v>58</v>
      </c>
      <c r="D180" s="93" t="s">
        <v>86</v>
      </c>
      <c r="E180" s="94" t="s">
        <v>213</v>
      </c>
      <c r="F180" s="95"/>
      <c r="G180" s="275"/>
      <c r="H180" s="409">
        <f>H181</f>
        <v>55.7</v>
      </c>
      <c r="I180" s="19">
        <v>55.7</v>
      </c>
    </row>
    <row r="181" spans="1:8" ht="13.5" customHeight="1">
      <c r="A181" s="162" t="s">
        <v>288</v>
      </c>
      <c r="B181" s="112" t="s">
        <v>66</v>
      </c>
      <c r="C181" s="187" t="s">
        <v>58</v>
      </c>
      <c r="D181" s="101" t="s">
        <v>86</v>
      </c>
      <c r="E181" s="102" t="s">
        <v>213</v>
      </c>
      <c r="F181" s="103" t="s">
        <v>279</v>
      </c>
      <c r="G181" s="131"/>
      <c r="H181" s="258">
        <f>H182</f>
        <v>55.7</v>
      </c>
    </row>
    <row r="182" spans="1:8" ht="21" customHeight="1">
      <c r="A182" s="106" t="s">
        <v>98</v>
      </c>
      <c r="B182" s="112" t="s">
        <v>66</v>
      </c>
      <c r="C182" s="187" t="s">
        <v>58</v>
      </c>
      <c r="D182" s="101" t="s">
        <v>86</v>
      </c>
      <c r="E182" s="102" t="s">
        <v>213</v>
      </c>
      <c r="F182" s="103" t="s">
        <v>279</v>
      </c>
      <c r="G182" s="131">
        <v>240</v>
      </c>
      <c r="H182" s="258">
        <v>55.7</v>
      </c>
    </row>
    <row r="183" spans="1:8" ht="14.25">
      <c r="A183" s="189" t="s">
        <v>107</v>
      </c>
      <c r="B183" s="190" t="s">
        <v>77</v>
      </c>
      <c r="C183" s="191"/>
      <c r="D183" s="149"/>
      <c r="E183" s="150"/>
      <c r="F183" s="158"/>
      <c r="G183" s="192" t="s">
        <v>108</v>
      </c>
      <c r="H183" s="253">
        <f>H184</f>
        <v>276.3</v>
      </c>
    </row>
    <row r="184" spans="1:8" ht="12">
      <c r="A184" s="117" t="s">
        <v>109</v>
      </c>
      <c r="B184" s="117" t="s">
        <v>77</v>
      </c>
      <c r="C184" s="118" t="s">
        <v>58</v>
      </c>
      <c r="D184" s="134"/>
      <c r="E184" s="110"/>
      <c r="F184" s="135"/>
      <c r="G184" s="110"/>
      <c r="H184" s="240">
        <f>H185</f>
        <v>276.3</v>
      </c>
    </row>
    <row r="185" spans="1:8" ht="12.75">
      <c r="A185" s="90" t="s">
        <v>110</v>
      </c>
      <c r="B185" s="91" t="s">
        <v>77</v>
      </c>
      <c r="C185" s="92" t="s">
        <v>58</v>
      </c>
      <c r="D185" s="93" t="s">
        <v>111</v>
      </c>
      <c r="E185" s="94"/>
      <c r="F185" s="95"/>
      <c r="G185" s="96"/>
      <c r="H185" s="240">
        <f>H186</f>
        <v>276.3</v>
      </c>
    </row>
    <row r="186" spans="1:8" ht="12.75">
      <c r="A186" s="90" t="s">
        <v>112</v>
      </c>
      <c r="B186" s="278" t="s">
        <v>77</v>
      </c>
      <c r="C186" s="142" t="s">
        <v>58</v>
      </c>
      <c r="D186" s="142" t="s">
        <v>111</v>
      </c>
      <c r="E186" s="96" t="s">
        <v>187</v>
      </c>
      <c r="F186" s="143"/>
      <c r="G186" s="96"/>
      <c r="H186" s="240">
        <f>H187</f>
        <v>276.3</v>
      </c>
    </row>
    <row r="187" spans="1:8" ht="38.25" customHeight="1">
      <c r="A187" s="125" t="s">
        <v>113</v>
      </c>
      <c r="B187" s="138" t="s">
        <v>77</v>
      </c>
      <c r="C187" s="134" t="s">
        <v>58</v>
      </c>
      <c r="D187" s="134" t="s">
        <v>111</v>
      </c>
      <c r="E187" s="110" t="s">
        <v>187</v>
      </c>
      <c r="F187" s="135" t="s">
        <v>247</v>
      </c>
      <c r="G187" s="110"/>
      <c r="H187" s="249">
        <f>H188</f>
        <v>276.3</v>
      </c>
    </row>
    <row r="188" spans="1:8" ht="19.5" customHeight="1">
      <c r="A188" s="125" t="s">
        <v>114</v>
      </c>
      <c r="B188" s="138" t="s">
        <v>77</v>
      </c>
      <c r="C188" s="134" t="s">
        <v>58</v>
      </c>
      <c r="D188" s="134" t="s">
        <v>111</v>
      </c>
      <c r="E188" s="110" t="s">
        <v>187</v>
      </c>
      <c r="F188" s="135" t="s">
        <v>247</v>
      </c>
      <c r="G188" s="110" t="s">
        <v>302</v>
      </c>
      <c r="H188" s="249">
        <v>276.3</v>
      </c>
    </row>
    <row r="189" spans="1:8" ht="15.75">
      <c r="A189" s="181" t="s">
        <v>148</v>
      </c>
      <c r="B189" s="182" t="s">
        <v>41</v>
      </c>
      <c r="C189" s="183"/>
      <c r="D189" s="183"/>
      <c r="E189" s="173"/>
      <c r="F189" s="184"/>
      <c r="G189" s="173"/>
      <c r="H189" s="250">
        <f>H190</f>
        <v>29.7</v>
      </c>
    </row>
    <row r="190" spans="1:9" s="89" customFormat="1" ht="12.75">
      <c r="A190" s="139" t="s">
        <v>148</v>
      </c>
      <c r="B190" s="279" t="s">
        <v>41</v>
      </c>
      <c r="C190" s="280" t="s">
        <v>58</v>
      </c>
      <c r="D190" s="280"/>
      <c r="E190" s="281"/>
      <c r="F190" s="282"/>
      <c r="G190" s="281"/>
      <c r="H190" s="283">
        <f>H192</f>
        <v>29.7</v>
      </c>
      <c r="I190" s="88"/>
    </row>
    <row r="191" spans="1:8" ht="12.75">
      <c r="A191" s="90" t="s">
        <v>149</v>
      </c>
      <c r="B191" s="278" t="s">
        <v>41</v>
      </c>
      <c r="C191" s="142" t="s">
        <v>58</v>
      </c>
      <c r="D191" s="142" t="s">
        <v>150</v>
      </c>
      <c r="E191" s="96"/>
      <c r="F191" s="143"/>
      <c r="G191" s="96"/>
      <c r="H191" s="240">
        <f>H192</f>
        <v>29.7</v>
      </c>
    </row>
    <row r="192" spans="1:8" ht="25.5">
      <c r="A192" s="125" t="s">
        <v>151</v>
      </c>
      <c r="B192" s="138" t="s">
        <v>41</v>
      </c>
      <c r="C192" s="134" t="s">
        <v>58</v>
      </c>
      <c r="D192" s="134" t="s">
        <v>150</v>
      </c>
      <c r="E192" s="110" t="s">
        <v>187</v>
      </c>
      <c r="F192" s="135"/>
      <c r="G192" s="110"/>
      <c r="H192" s="249">
        <f>H193</f>
        <v>29.7</v>
      </c>
    </row>
    <row r="193" spans="1:8" ht="30" customHeight="1">
      <c r="A193" s="121" t="s">
        <v>152</v>
      </c>
      <c r="B193" s="138" t="s">
        <v>41</v>
      </c>
      <c r="C193" s="134" t="s">
        <v>58</v>
      </c>
      <c r="D193" s="134" t="s">
        <v>150</v>
      </c>
      <c r="E193" s="110" t="s">
        <v>187</v>
      </c>
      <c r="F193" s="135" t="s">
        <v>248</v>
      </c>
      <c r="G193" s="110"/>
      <c r="H193" s="249">
        <f>H194</f>
        <v>29.7</v>
      </c>
    </row>
    <row r="194" spans="1:8" ht="11.25">
      <c r="A194" s="121" t="s">
        <v>153</v>
      </c>
      <c r="B194" s="138" t="s">
        <v>41</v>
      </c>
      <c r="C194" s="134" t="s">
        <v>58</v>
      </c>
      <c r="D194" s="134" t="s">
        <v>150</v>
      </c>
      <c r="E194" s="110" t="s">
        <v>187</v>
      </c>
      <c r="F194" s="135" t="s">
        <v>248</v>
      </c>
      <c r="G194" s="110" t="s">
        <v>154</v>
      </c>
      <c r="H194" s="249">
        <v>29.7</v>
      </c>
    </row>
    <row r="195" spans="1:9" s="67" customFormat="1" ht="14.25">
      <c r="A195" s="90" t="s">
        <v>121</v>
      </c>
      <c r="B195" s="140"/>
      <c r="C195" s="141"/>
      <c r="D195" s="142"/>
      <c r="E195" s="96"/>
      <c r="F195" s="143"/>
      <c r="G195" s="144"/>
      <c r="H195" s="260">
        <f>H17+H92+H99+H112+H123+H156+H163+H183+H189</f>
        <v>13450.900000000001</v>
      </c>
      <c r="I195" s="30">
        <v>1815.1</v>
      </c>
    </row>
    <row r="196" spans="1:8" ht="11.25">
      <c r="A196" s="145"/>
      <c r="B196" s="146"/>
      <c r="C196" s="146"/>
      <c r="D196" s="146"/>
      <c r="E196" s="146"/>
      <c r="F196" s="146"/>
      <c r="G196" s="146"/>
      <c r="H196" s="266"/>
    </row>
    <row r="197" spans="1:8" ht="11.25">
      <c r="A197" s="145"/>
      <c r="B197" s="146"/>
      <c r="C197" s="146"/>
      <c r="D197" s="146"/>
      <c r="E197" s="146"/>
      <c r="F197" s="146"/>
      <c r="G197" s="146"/>
      <c r="H197" s="266"/>
    </row>
    <row r="198" spans="1:8" ht="11.25">
      <c r="A198" s="145"/>
      <c r="B198" s="146"/>
      <c r="C198" s="146"/>
      <c r="D198" s="146"/>
      <c r="E198" s="146"/>
      <c r="F198" s="146"/>
      <c r="G198" s="146"/>
      <c r="H198" s="266"/>
    </row>
    <row r="200" ht="11.25">
      <c r="I200" s="210"/>
    </row>
  </sheetData>
  <sheetProtection/>
  <mergeCells count="15">
    <mergeCell ref="B7:H7"/>
    <mergeCell ref="B8:H8"/>
    <mergeCell ref="B9:H9"/>
    <mergeCell ref="B10:H10"/>
    <mergeCell ref="E1:H1"/>
    <mergeCell ref="A12:H12"/>
    <mergeCell ref="A13:H13"/>
    <mergeCell ref="H15:H16"/>
    <mergeCell ref="D16:F16"/>
    <mergeCell ref="B15:G15"/>
    <mergeCell ref="B2:H2"/>
    <mergeCell ref="B3:H3"/>
    <mergeCell ref="B4:H4"/>
    <mergeCell ref="B6:H6"/>
    <mergeCell ref="B11:H11"/>
  </mergeCells>
  <printOptions/>
  <pageMargins left="0.75" right="0.26" top="0.6" bottom="0.24" header="0.5" footer="0.5"/>
  <pageSetup horizontalDpi="600" verticalDpi="600" orientation="portrait" paperSize="9" scale="78" r:id="rId1"/>
  <ignoredErrors>
    <ignoredError sqref="B25:F25 G25:G26 E92:E94 H135 D132:F132 G132:G135 D56:G56 B123:C124 B17:G17 B26:D26 G30:G31 G35 B35:D36 D163:F164 E133:F133 F73 B132:C141 G163:G167 B92:D97 G139:G140 F92:F93 B56:C58 B168:C168 B73:C74 B170:C170 B76:C77 B156:C159 D156:G157 B162:C164 G137 B30:D32" numberStoredAsText="1"/>
    <ignoredError sqref="H159" formula="1"/>
    <ignoredError sqref="G158:G159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159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6.8515625" style="5" customWidth="1"/>
    <col min="2" max="2" width="5.57421875" style="5" customWidth="1"/>
    <col min="3" max="3" width="5.8515625" style="5" customWidth="1"/>
    <col min="4" max="4" width="5.00390625" style="5" customWidth="1"/>
    <col min="5" max="5" width="3.421875" style="5" customWidth="1"/>
    <col min="6" max="6" width="5.8515625" style="5" customWidth="1"/>
    <col min="7" max="7" width="6.57421875" style="5" customWidth="1"/>
    <col min="8" max="9" width="9.8515625" style="294" customWidth="1"/>
    <col min="10" max="16384" width="9.140625" style="5" customWidth="1"/>
  </cols>
  <sheetData>
    <row r="1" spans="7:9" ht="12.75">
      <c r="G1" s="445" t="s">
        <v>294</v>
      </c>
      <c r="H1" s="441"/>
      <c r="I1" s="441"/>
    </row>
    <row r="2" spans="3:9" ht="12.75">
      <c r="C2" s="446" t="s">
        <v>293</v>
      </c>
      <c r="D2" s="443"/>
      <c r="E2" s="443"/>
      <c r="F2" s="443"/>
      <c r="G2" s="443"/>
      <c r="H2" s="443"/>
      <c r="I2" s="443"/>
    </row>
    <row r="3" spans="3:9" ht="37.5" customHeight="1">
      <c r="C3" s="446" t="s">
        <v>191</v>
      </c>
      <c r="D3" s="443"/>
      <c r="E3" s="443"/>
      <c r="F3" s="443"/>
      <c r="G3" s="443"/>
      <c r="H3" s="443"/>
      <c r="I3" s="443"/>
    </row>
    <row r="4" spans="3:7" ht="12.75">
      <c r="C4" s="446" t="s">
        <v>321</v>
      </c>
      <c r="D4" s="446"/>
      <c r="E4" s="446"/>
      <c r="F4" s="446"/>
      <c r="G4" s="446"/>
    </row>
    <row r="5" ht="12" customHeight="1"/>
    <row r="6" ht="12.75" hidden="1"/>
    <row r="7" spans="4:9" ht="12.75">
      <c r="D7" s="448" t="s">
        <v>81</v>
      </c>
      <c r="E7" s="448"/>
      <c r="F7" s="448"/>
      <c r="G7" s="448"/>
      <c r="H7" s="448"/>
      <c r="I7" s="448"/>
    </row>
    <row r="8" spans="1:9" ht="25.5" customHeight="1">
      <c r="A8" s="438" t="s">
        <v>89</v>
      </c>
      <c r="B8" s="438"/>
      <c r="C8" s="438"/>
      <c r="D8" s="438"/>
      <c r="E8" s="438"/>
      <c r="F8" s="438"/>
      <c r="G8" s="438"/>
      <c r="H8" s="438"/>
      <c r="I8" s="438"/>
    </row>
    <row r="9" spans="2:9" ht="39.75" customHeight="1">
      <c r="B9" s="438" t="s">
        <v>191</v>
      </c>
      <c r="C9" s="438"/>
      <c r="D9" s="438"/>
      <c r="E9" s="438"/>
      <c r="F9" s="438"/>
      <c r="G9" s="438"/>
      <c r="H9" s="438"/>
      <c r="I9" s="438"/>
    </row>
    <row r="10" spans="2:9" ht="12.75">
      <c r="B10" s="11" t="s">
        <v>275</v>
      </c>
      <c r="C10" s="6"/>
      <c r="D10" s="6"/>
      <c r="E10" s="6"/>
      <c r="F10" s="6"/>
      <c r="G10" s="6"/>
      <c r="H10" s="292"/>
      <c r="I10" s="293"/>
    </row>
    <row r="11" spans="1:9" ht="20.25">
      <c r="A11" s="449" t="s">
        <v>72</v>
      </c>
      <c r="B11" s="449"/>
      <c r="C11" s="449"/>
      <c r="D11" s="449"/>
      <c r="E11" s="449"/>
      <c r="F11" s="449"/>
      <c r="G11" s="449"/>
      <c r="H11" s="449"/>
      <c r="I11" s="449"/>
    </row>
    <row r="12" spans="1:9" ht="53.25" customHeight="1">
      <c r="A12" s="447" t="s">
        <v>192</v>
      </c>
      <c r="B12" s="447"/>
      <c r="C12" s="447"/>
      <c r="D12" s="447"/>
      <c r="E12" s="447"/>
      <c r="F12" s="447"/>
      <c r="G12" s="447"/>
      <c r="H12" s="447"/>
      <c r="I12" s="447"/>
    </row>
    <row r="13" spans="1:9" ht="30" customHeight="1">
      <c r="A13" s="7"/>
      <c r="B13" s="7"/>
      <c r="C13" s="7"/>
      <c r="D13" s="7"/>
      <c r="E13" s="7"/>
      <c r="F13" s="7"/>
      <c r="I13" s="207" t="s">
        <v>83</v>
      </c>
    </row>
    <row r="14" spans="1:9" ht="12.75">
      <c r="A14" s="25" t="s">
        <v>73</v>
      </c>
      <c r="B14" s="437" t="s">
        <v>88</v>
      </c>
      <c r="C14" s="437"/>
      <c r="D14" s="437"/>
      <c r="E14" s="437"/>
      <c r="F14" s="437"/>
      <c r="G14" s="437"/>
      <c r="H14" s="435" t="s">
        <v>123</v>
      </c>
      <c r="I14" s="435" t="s">
        <v>193</v>
      </c>
    </row>
    <row r="15" spans="1:9" ht="30.75">
      <c r="A15" s="26"/>
      <c r="B15" s="27" t="s">
        <v>76</v>
      </c>
      <c r="C15" s="27" t="s">
        <v>75</v>
      </c>
      <c r="D15" s="437" t="s">
        <v>74</v>
      </c>
      <c r="E15" s="437"/>
      <c r="F15" s="437"/>
      <c r="G15" s="27" t="s">
        <v>91</v>
      </c>
      <c r="H15" s="436"/>
      <c r="I15" s="436"/>
    </row>
    <row r="16" spans="1:9" ht="14.25">
      <c r="A16" s="58" t="s">
        <v>57</v>
      </c>
      <c r="B16" s="59" t="s">
        <v>58</v>
      </c>
      <c r="C16" s="59" t="s">
        <v>56</v>
      </c>
      <c r="D16" s="59"/>
      <c r="E16" s="59"/>
      <c r="F16" s="59"/>
      <c r="G16" s="59"/>
      <c r="H16" s="264">
        <f>H17+H24+H43+H48+H53</f>
        <v>5520.700000000001</v>
      </c>
      <c r="I16" s="264">
        <f>I17+I24+I43+I48+I53</f>
        <v>5520.300000000001</v>
      </c>
    </row>
    <row r="17" spans="1:9" ht="36">
      <c r="A17" s="147" t="s">
        <v>116</v>
      </c>
      <c r="B17" s="147" t="s">
        <v>58</v>
      </c>
      <c r="C17" s="148" t="s">
        <v>59</v>
      </c>
      <c r="D17" s="149"/>
      <c r="E17" s="150"/>
      <c r="F17" s="151"/>
      <c r="G17" s="150"/>
      <c r="H17" s="250">
        <f>H18</f>
        <v>199.5</v>
      </c>
      <c r="I17" s="250">
        <f>I18</f>
        <v>199.5</v>
      </c>
    </row>
    <row r="18" spans="1:9" ht="12.75">
      <c r="A18" s="50" t="s">
        <v>117</v>
      </c>
      <c r="B18" s="53" t="s">
        <v>58</v>
      </c>
      <c r="C18" s="54" t="s">
        <v>59</v>
      </c>
      <c r="D18" s="55" t="s">
        <v>79</v>
      </c>
      <c r="E18" s="56"/>
      <c r="F18" s="62"/>
      <c r="G18" s="66"/>
      <c r="H18" s="237">
        <f>H19</f>
        <v>199.5</v>
      </c>
      <c r="I18" s="237">
        <f>I19</f>
        <v>199.5</v>
      </c>
    </row>
    <row r="19" spans="1:9" ht="25.5">
      <c r="A19" s="33" t="s">
        <v>118</v>
      </c>
      <c r="B19" s="53" t="s">
        <v>58</v>
      </c>
      <c r="C19" s="54" t="s">
        <v>59</v>
      </c>
      <c r="D19" s="55" t="s">
        <v>79</v>
      </c>
      <c r="E19" s="56" t="s">
        <v>187</v>
      </c>
      <c r="F19" s="62"/>
      <c r="G19" s="63"/>
      <c r="H19" s="237">
        <f>H20+H22</f>
        <v>199.5</v>
      </c>
      <c r="I19" s="237">
        <f>I20+I22</f>
        <v>199.5</v>
      </c>
    </row>
    <row r="20" spans="1:9" ht="41.25" customHeight="1">
      <c r="A20" s="64" t="s">
        <v>119</v>
      </c>
      <c r="B20" s="34" t="s">
        <v>58</v>
      </c>
      <c r="C20" s="35" t="s">
        <v>59</v>
      </c>
      <c r="D20" s="36" t="s">
        <v>79</v>
      </c>
      <c r="E20" s="37" t="s">
        <v>187</v>
      </c>
      <c r="F20" s="38" t="s">
        <v>199</v>
      </c>
      <c r="G20" s="39"/>
      <c r="H20" s="237">
        <f>H21</f>
        <v>196.6</v>
      </c>
      <c r="I20" s="237">
        <f>I21</f>
        <v>196.6</v>
      </c>
    </row>
    <row r="21" spans="1:9" ht="24">
      <c r="A21" s="65" t="s">
        <v>95</v>
      </c>
      <c r="B21" s="34" t="s">
        <v>58</v>
      </c>
      <c r="C21" s="35" t="s">
        <v>59</v>
      </c>
      <c r="D21" s="36" t="s">
        <v>79</v>
      </c>
      <c r="E21" s="37" t="s">
        <v>187</v>
      </c>
      <c r="F21" s="38" t="s">
        <v>199</v>
      </c>
      <c r="G21" s="39" t="s">
        <v>94</v>
      </c>
      <c r="H21" s="239">
        <v>196.6</v>
      </c>
      <c r="I21" s="239">
        <v>196.6</v>
      </c>
    </row>
    <row r="22" spans="1:9" ht="45" customHeight="1">
      <c r="A22" s="64" t="s">
        <v>120</v>
      </c>
      <c r="B22" s="34" t="s">
        <v>58</v>
      </c>
      <c r="C22" s="35" t="s">
        <v>59</v>
      </c>
      <c r="D22" s="36" t="s">
        <v>79</v>
      </c>
      <c r="E22" s="37" t="s">
        <v>187</v>
      </c>
      <c r="F22" s="38" t="s">
        <v>200</v>
      </c>
      <c r="G22" s="39"/>
      <c r="H22" s="239">
        <f>H23</f>
        <v>2.9</v>
      </c>
      <c r="I22" s="239">
        <f>I23</f>
        <v>2.9</v>
      </c>
    </row>
    <row r="23" spans="1:9" ht="24">
      <c r="A23" s="40" t="s">
        <v>98</v>
      </c>
      <c r="B23" s="34" t="s">
        <v>58</v>
      </c>
      <c r="C23" s="35" t="s">
        <v>59</v>
      </c>
      <c r="D23" s="36" t="s">
        <v>79</v>
      </c>
      <c r="E23" s="37" t="s">
        <v>187</v>
      </c>
      <c r="F23" s="38" t="s">
        <v>200</v>
      </c>
      <c r="G23" s="39" t="s">
        <v>97</v>
      </c>
      <c r="H23" s="239">
        <v>2.9</v>
      </c>
      <c r="I23" s="239">
        <v>2.9</v>
      </c>
    </row>
    <row r="24" spans="1:9" ht="36">
      <c r="A24" s="152" t="s">
        <v>61</v>
      </c>
      <c r="B24" s="153" t="s">
        <v>58</v>
      </c>
      <c r="C24" s="153" t="s">
        <v>62</v>
      </c>
      <c r="D24" s="154"/>
      <c r="E24" s="154"/>
      <c r="F24" s="154"/>
      <c r="G24" s="154"/>
      <c r="H24" s="255">
        <f>H25+H37</f>
        <v>4699.900000000001</v>
      </c>
      <c r="I24" s="255">
        <f>I26+I29+I37</f>
        <v>4699.900000000001</v>
      </c>
    </row>
    <row r="25" spans="1:9" ht="25.5">
      <c r="A25" s="90" t="s">
        <v>92</v>
      </c>
      <c r="B25" s="91" t="s">
        <v>58</v>
      </c>
      <c r="C25" s="92" t="s">
        <v>62</v>
      </c>
      <c r="D25" s="93" t="s">
        <v>34</v>
      </c>
      <c r="E25" s="94"/>
      <c r="F25" s="95"/>
      <c r="G25" s="96"/>
      <c r="H25" s="237">
        <f>H26+H29</f>
        <v>4633.8</v>
      </c>
      <c r="I25" s="237">
        <f>I26+I29</f>
        <v>4633.8</v>
      </c>
    </row>
    <row r="26" spans="1:9" ht="21.75">
      <c r="A26" s="90" t="s">
        <v>35</v>
      </c>
      <c r="B26" s="107" t="s">
        <v>58</v>
      </c>
      <c r="C26" s="107" t="s">
        <v>62</v>
      </c>
      <c r="D26" s="93" t="s">
        <v>34</v>
      </c>
      <c r="E26" s="94" t="s">
        <v>187</v>
      </c>
      <c r="F26" s="103"/>
      <c r="G26" s="108"/>
      <c r="H26" s="199">
        <f>H27</f>
        <v>615.1</v>
      </c>
      <c r="I26" s="199">
        <f>I27</f>
        <v>615.1</v>
      </c>
    </row>
    <row r="27" spans="1:9" ht="51">
      <c r="A27" s="109" t="s">
        <v>93</v>
      </c>
      <c r="B27" s="99" t="s">
        <v>58</v>
      </c>
      <c r="C27" s="100" t="s">
        <v>62</v>
      </c>
      <c r="D27" s="101" t="s">
        <v>34</v>
      </c>
      <c r="E27" s="102" t="s">
        <v>187</v>
      </c>
      <c r="F27" s="103" t="s">
        <v>199</v>
      </c>
      <c r="G27" s="110"/>
      <c r="H27" s="196">
        <f>H28</f>
        <v>615.1</v>
      </c>
      <c r="I27" s="196">
        <f>I28</f>
        <v>615.1</v>
      </c>
    </row>
    <row r="28" spans="1:9" ht="24">
      <c r="A28" s="111" t="s">
        <v>95</v>
      </c>
      <c r="B28" s="99" t="s">
        <v>58</v>
      </c>
      <c r="C28" s="100" t="s">
        <v>62</v>
      </c>
      <c r="D28" s="101" t="s">
        <v>34</v>
      </c>
      <c r="E28" s="102" t="s">
        <v>187</v>
      </c>
      <c r="F28" s="103" t="s">
        <v>199</v>
      </c>
      <c r="G28" s="104" t="s">
        <v>94</v>
      </c>
      <c r="H28" s="196">
        <v>615.1</v>
      </c>
      <c r="I28" s="196">
        <v>615.1</v>
      </c>
    </row>
    <row r="29" spans="1:9" ht="21.75">
      <c r="A29" s="90" t="s">
        <v>37</v>
      </c>
      <c r="B29" s="107" t="s">
        <v>58</v>
      </c>
      <c r="C29" s="107" t="s">
        <v>62</v>
      </c>
      <c r="D29" s="93" t="s">
        <v>34</v>
      </c>
      <c r="E29" s="94" t="s">
        <v>85</v>
      </c>
      <c r="F29" s="95" t="s">
        <v>201</v>
      </c>
      <c r="G29" s="108"/>
      <c r="H29" s="199">
        <f>H30+H34+H32</f>
        <v>4018.7</v>
      </c>
      <c r="I29" s="199">
        <f>I30+I32+I34</f>
        <v>4018.7</v>
      </c>
    </row>
    <row r="30" spans="1:9" ht="51">
      <c r="A30" s="423" t="s">
        <v>93</v>
      </c>
      <c r="B30" s="108" t="s">
        <v>58</v>
      </c>
      <c r="C30" s="108" t="s">
        <v>62</v>
      </c>
      <c r="D30" s="93" t="s">
        <v>34</v>
      </c>
      <c r="E30" s="94" t="s">
        <v>85</v>
      </c>
      <c r="F30" s="95" t="s">
        <v>199</v>
      </c>
      <c r="G30" s="108"/>
      <c r="H30" s="241">
        <f>H31</f>
        <v>3104.7</v>
      </c>
      <c r="I30" s="199">
        <f>I31</f>
        <v>3104.7</v>
      </c>
    </row>
    <row r="31" spans="1:9" ht="24">
      <c r="A31" s="111" t="s">
        <v>95</v>
      </c>
      <c r="B31" s="112" t="s">
        <v>58</v>
      </c>
      <c r="C31" s="112" t="s">
        <v>62</v>
      </c>
      <c r="D31" s="101" t="s">
        <v>34</v>
      </c>
      <c r="E31" s="102" t="s">
        <v>85</v>
      </c>
      <c r="F31" s="103" t="s">
        <v>199</v>
      </c>
      <c r="G31" s="112" t="s">
        <v>94</v>
      </c>
      <c r="H31" s="242">
        <v>3104.7</v>
      </c>
      <c r="I31" s="196">
        <v>3104.7</v>
      </c>
    </row>
    <row r="32" spans="1:9" ht="63.75">
      <c r="A32" s="423" t="s">
        <v>313</v>
      </c>
      <c r="B32" s="108" t="s">
        <v>58</v>
      </c>
      <c r="C32" s="108" t="s">
        <v>62</v>
      </c>
      <c r="D32" s="93" t="s">
        <v>34</v>
      </c>
      <c r="E32" s="94" t="s">
        <v>85</v>
      </c>
      <c r="F32" s="95" t="s">
        <v>249</v>
      </c>
      <c r="G32" s="108"/>
      <c r="H32" s="241">
        <v>138</v>
      </c>
      <c r="I32" s="199">
        <v>138</v>
      </c>
    </row>
    <row r="33" spans="1:9" ht="24">
      <c r="A33" s="111" t="s">
        <v>315</v>
      </c>
      <c r="B33" s="112" t="s">
        <v>58</v>
      </c>
      <c r="C33" s="112" t="s">
        <v>62</v>
      </c>
      <c r="D33" s="101" t="s">
        <v>34</v>
      </c>
      <c r="E33" s="102" t="s">
        <v>85</v>
      </c>
      <c r="F33" s="103" t="s">
        <v>249</v>
      </c>
      <c r="G33" s="112" t="s">
        <v>94</v>
      </c>
      <c r="H33" s="242">
        <v>138</v>
      </c>
      <c r="I33" s="196">
        <v>138</v>
      </c>
    </row>
    <row r="34" spans="1:9" ht="44.25" customHeight="1">
      <c r="A34" s="109" t="s">
        <v>96</v>
      </c>
      <c r="B34" s="113" t="s">
        <v>58</v>
      </c>
      <c r="C34" s="113" t="s">
        <v>62</v>
      </c>
      <c r="D34" s="101" t="s">
        <v>34</v>
      </c>
      <c r="E34" s="102" t="s">
        <v>85</v>
      </c>
      <c r="F34" s="103" t="s">
        <v>200</v>
      </c>
      <c r="G34" s="114"/>
      <c r="H34" s="243">
        <f>H35+H36</f>
        <v>776</v>
      </c>
      <c r="I34" s="296">
        <f>I35+I36</f>
        <v>776</v>
      </c>
    </row>
    <row r="35" spans="1:9" ht="24">
      <c r="A35" s="106" t="s">
        <v>98</v>
      </c>
      <c r="B35" s="114" t="s">
        <v>58</v>
      </c>
      <c r="C35" s="114" t="s">
        <v>62</v>
      </c>
      <c r="D35" s="101" t="s">
        <v>34</v>
      </c>
      <c r="E35" s="102" t="s">
        <v>85</v>
      </c>
      <c r="F35" s="103" t="s">
        <v>200</v>
      </c>
      <c r="G35" s="112" t="s">
        <v>97</v>
      </c>
      <c r="H35" s="244">
        <v>746.9</v>
      </c>
      <c r="I35" s="295">
        <v>746.9</v>
      </c>
    </row>
    <row r="36" spans="1:9" ht="22.5">
      <c r="A36" s="106" t="s">
        <v>99</v>
      </c>
      <c r="B36" s="114" t="s">
        <v>58</v>
      </c>
      <c r="C36" s="114" t="s">
        <v>62</v>
      </c>
      <c r="D36" s="101" t="s">
        <v>34</v>
      </c>
      <c r="E36" s="102" t="s">
        <v>85</v>
      </c>
      <c r="F36" s="103" t="s">
        <v>200</v>
      </c>
      <c r="G36" s="112" t="s">
        <v>84</v>
      </c>
      <c r="H36" s="244">
        <v>29.1</v>
      </c>
      <c r="I36" s="295">
        <v>29.1</v>
      </c>
    </row>
    <row r="37" spans="1:9" ht="12.75">
      <c r="A37" s="215" t="s">
        <v>80</v>
      </c>
      <c r="B37" s="213" t="s">
        <v>58</v>
      </c>
      <c r="C37" s="214" t="s">
        <v>62</v>
      </c>
      <c r="D37" s="93" t="s">
        <v>39</v>
      </c>
      <c r="E37" s="102"/>
      <c r="F37" s="103"/>
      <c r="G37" s="115"/>
      <c r="H37" s="243">
        <f>H38</f>
        <v>66.1</v>
      </c>
      <c r="I37" s="243">
        <f>I38</f>
        <v>66.1</v>
      </c>
    </row>
    <row r="38" spans="1:9" ht="51">
      <c r="A38" s="50" t="s">
        <v>202</v>
      </c>
      <c r="B38" s="53" t="s">
        <v>58</v>
      </c>
      <c r="C38" s="54" t="s">
        <v>62</v>
      </c>
      <c r="D38" s="55" t="s">
        <v>39</v>
      </c>
      <c r="E38" s="56" t="s">
        <v>187</v>
      </c>
      <c r="F38" s="62"/>
      <c r="G38" s="216"/>
      <c r="H38" s="244">
        <f>H39+H41</f>
        <v>66.1</v>
      </c>
      <c r="I38" s="244">
        <f>I39+I41</f>
        <v>66.1</v>
      </c>
    </row>
    <row r="39" spans="1:9" ht="60">
      <c r="A39" s="217" t="s">
        <v>203</v>
      </c>
      <c r="B39" s="34" t="s">
        <v>58</v>
      </c>
      <c r="C39" s="35" t="s">
        <v>62</v>
      </c>
      <c r="D39" s="36" t="s">
        <v>39</v>
      </c>
      <c r="E39" s="37" t="s">
        <v>187</v>
      </c>
      <c r="F39" s="38" t="s">
        <v>206</v>
      </c>
      <c r="G39" s="218"/>
      <c r="H39" s="244">
        <f>H40</f>
        <v>18</v>
      </c>
      <c r="I39" s="196">
        <f>I40</f>
        <v>18</v>
      </c>
    </row>
    <row r="40" spans="1:9" ht="22.5">
      <c r="A40" s="219" t="s">
        <v>204</v>
      </c>
      <c r="B40" s="34" t="s">
        <v>58</v>
      </c>
      <c r="C40" s="35" t="s">
        <v>62</v>
      </c>
      <c r="D40" s="36" t="s">
        <v>39</v>
      </c>
      <c r="E40" s="37" t="s">
        <v>187</v>
      </c>
      <c r="F40" s="38" t="s">
        <v>206</v>
      </c>
      <c r="G40" s="218" t="s">
        <v>198</v>
      </c>
      <c r="H40" s="244">
        <v>18</v>
      </c>
      <c r="I40" s="196">
        <v>18</v>
      </c>
    </row>
    <row r="41" spans="1:9" ht="48">
      <c r="A41" s="57" t="s">
        <v>205</v>
      </c>
      <c r="B41" s="34" t="s">
        <v>58</v>
      </c>
      <c r="C41" s="34" t="s">
        <v>62</v>
      </c>
      <c r="D41" s="36" t="s">
        <v>39</v>
      </c>
      <c r="E41" s="37" t="s">
        <v>187</v>
      </c>
      <c r="F41" s="38" t="s">
        <v>207</v>
      </c>
      <c r="G41" s="218"/>
      <c r="H41" s="244">
        <f>H42</f>
        <v>48.1</v>
      </c>
      <c r="I41" s="196">
        <f>I42</f>
        <v>48.1</v>
      </c>
    </row>
    <row r="42" spans="1:9" ht="18.75" customHeight="1">
      <c r="A42" s="219" t="s">
        <v>204</v>
      </c>
      <c r="B42" s="34" t="s">
        <v>58</v>
      </c>
      <c r="C42" s="35" t="s">
        <v>62</v>
      </c>
      <c r="D42" s="36" t="s">
        <v>39</v>
      </c>
      <c r="E42" s="37" t="s">
        <v>187</v>
      </c>
      <c r="F42" s="38" t="s">
        <v>207</v>
      </c>
      <c r="G42" s="218" t="s">
        <v>198</v>
      </c>
      <c r="H42" s="244">
        <v>48.1</v>
      </c>
      <c r="I42" s="197">
        <v>48.1</v>
      </c>
    </row>
    <row r="43" spans="1:9" ht="43.5">
      <c r="A43" s="267" t="s">
        <v>208</v>
      </c>
      <c r="B43" s="268" t="s">
        <v>58</v>
      </c>
      <c r="C43" s="269" t="s">
        <v>155</v>
      </c>
      <c r="D43" s="270"/>
      <c r="E43" s="271"/>
      <c r="F43" s="272"/>
      <c r="G43" s="273"/>
      <c r="H43" s="302">
        <f aca="true" t="shared" si="0" ref="H43:I46">H44</f>
        <v>18.3</v>
      </c>
      <c r="I43" s="302">
        <f t="shared" si="0"/>
        <v>18.3</v>
      </c>
    </row>
    <row r="44" spans="1:9" ht="12.75">
      <c r="A44" s="50" t="s">
        <v>80</v>
      </c>
      <c r="B44" s="53" t="s">
        <v>58</v>
      </c>
      <c r="C44" s="54" t="s">
        <v>155</v>
      </c>
      <c r="D44" s="55" t="s">
        <v>39</v>
      </c>
      <c r="E44" s="56"/>
      <c r="F44" s="62"/>
      <c r="G44" s="66"/>
      <c r="H44" s="296">
        <f t="shared" si="0"/>
        <v>18.3</v>
      </c>
      <c r="I44" s="296">
        <f t="shared" si="0"/>
        <v>18.3</v>
      </c>
    </row>
    <row r="45" spans="1:9" ht="51">
      <c r="A45" s="50" t="s">
        <v>202</v>
      </c>
      <c r="B45" s="53" t="s">
        <v>58</v>
      </c>
      <c r="C45" s="54" t="s">
        <v>155</v>
      </c>
      <c r="D45" s="55" t="s">
        <v>39</v>
      </c>
      <c r="E45" s="56" t="s">
        <v>187</v>
      </c>
      <c r="F45" s="38"/>
      <c r="G45" s="39"/>
      <c r="H45" s="243">
        <f t="shared" si="0"/>
        <v>18.3</v>
      </c>
      <c r="I45" s="243">
        <f t="shared" si="0"/>
        <v>18.3</v>
      </c>
    </row>
    <row r="46" spans="1:9" ht="15" customHeight="1">
      <c r="A46" s="227" t="s">
        <v>209</v>
      </c>
      <c r="B46" s="34" t="s">
        <v>58</v>
      </c>
      <c r="C46" s="35" t="s">
        <v>155</v>
      </c>
      <c r="D46" s="36" t="s">
        <v>39</v>
      </c>
      <c r="E46" s="37" t="s">
        <v>187</v>
      </c>
      <c r="F46" s="38" t="s">
        <v>210</v>
      </c>
      <c r="G46" s="39"/>
      <c r="H46" s="197">
        <f t="shared" si="0"/>
        <v>18.3</v>
      </c>
      <c r="I46" s="197">
        <f t="shared" si="0"/>
        <v>18.3</v>
      </c>
    </row>
    <row r="47" spans="1:9" ht="18" customHeight="1">
      <c r="A47" s="219" t="s">
        <v>80</v>
      </c>
      <c r="B47" s="34" t="s">
        <v>58</v>
      </c>
      <c r="C47" s="35" t="s">
        <v>155</v>
      </c>
      <c r="D47" s="36" t="s">
        <v>39</v>
      </c>
      <c r="E47" s="37" t="s">
        <v>187</v>
      </c>
      <c r="F47" s="38" t="s">
        <v>210</v>
      </c>
      <c r="G47" s="39" t="s">
        <v>198</v>
      </c>
      <c r="H47" s="249">
        <v>18.3</v>
      </c>
      <c r="I47" s="249">
        <v>18.3</v>
      </c>
    </row>
    <row r="48" spans="1:9" ht="16.5" customHeight="1">
      <c r="A48" s="155" t="s">
        <v>52</v>
      </c>
      <c r="B48" s="147" t="s">
        <v>100</v>
      </c>
      <c r="C48" s="148" t="s">
        <v>40</v>
      </c>
      <c r="D48" s="156"/>
      <c r="E48" s="157"/>
      <c r="F48" s="158"/>
      <c r="G48" s="159"/>
      <c r="H48" s="255">
        <f>H49</f>
        <v>50</v>
      </c>
      <c r="I48" s="255">
        <f>I49</f>
        <v>50</v>
      </c>
    </row>
    <row r="49" spans="1:9" ht="15" customHeight="1">
      <c r="A49" s="90" t="s">
        <v>52</v>
      </c>
      <c r="B49" s="91" t="s">
        <v>58</v>
      </c>
      <c r="C49" s="92" t="s">
        <v>40</v>
      </c>
      <c r="D49" s="93" t="s">
        <v>50</v>
      </c>
      <c r="E49" s="94"/>
      <c r="F49" s="95"/>
      <c r="G49" s="96"/>
      <c r="H49" s="242">
        <f>H50</f>
        <v>50</v>
      </c>
      <c r="I49" s="196">
        <f>I50</f>
        <v>50</v>
      </c>
    </row>
    <row r="50" spans="1:9" ht="20.25" customHeight="1">
      <c r="A50" s="90" t="s">
        <v>51</v>
      </c>
      <c r="B50" s="99" t="s">
        <v>58</v>
      </c>
      <c r="C50" s="100" t="s">
        <v>40</v>
      </c>
      <c r="D50" s="93" t="s">
        <v>50</v>
      </c>
      <c r="E50" s="94" t="s">
        <v>187</v>
      </c>
      <c r="F50" s="103"/>
      <c r="G50" s="104"/>
      <c r="H50" s="242">
        <v>50</v>
      </c>
      <c r="I50" s="295">
        <f>I51</f>
        <v>50</v>
      </c>
    </row>
    <row r="51" spans="1:9" ht="25.5">
      <c r="A51" s="119" t="s">
        <v>101</v>
      </c>
      <c r="B51" s="99" t="s">
        <v>58</v>
      </c>
      <c r="C51" s="100" t="s">
        <v>40</v>
      </c>
      <c r="D51" s="101" t="s">
        <v>50</v>
      </c>
      <c r="E51" s="102" t="s">
        <v>187</v>
      </c>
      <c r="F51" s="103" t="s">
        <v>211</v>
      </c>
      <c r="G51" s="104"/>
      <c r="H51" s="242">
        <f>H52</f>
        <v>50</v>
      </c>
      <c r="I51" s="196">
        <f>I52</f>
        <v>50</v>
      </c>
    </row>
    <row r="52" spans="1:9" ht="22.5">
      <c r="A52" s="120" t="s">
        <v>102</v>
      </c>
      <c r="B52" s="99" t="s">
        <v>58</v>
      </c>
      <c r="C52" s="100" t="s">
        <v>40</v>
      </c>
      <c r="D52" s="101" t="s">
        <v>50</v>
      </c>
      <c r="E52" s="102" t="s">
        <v>187</v>
      </c>
      <c r="F52" s="103" t="s">
        <v>211</v>
      </c>
      <c r="G52" s="104" t="s">
        <v>103</v>
      </c>
      <c r="H52" s="242">
        <v>50</v>
      </c>
      <c r="I52" s="196">
        <v>50</v>
      </c>
    </row>
    <row r="53" spans="1:9" ht="18.75" customHeight="1">
      <c r="A53" s="155" t="s">
        <v>68</v>
      </c>
      <c r="B53" s="147" t="s">
        <v>58</v>
      </c>
      <c r="C53" s="148" t="s">
        <v>41</v>
      </c>
      <c r="D53" s="156"/>
      <c r="E53" s="157"/>
      <c r="F53" s="158"/>
      <c r="G53" s="159"/>
      <c r="H53" s="255">
        <f>H54+H62+H75+H78</f>
        <v>553</v>
      </c>
      <c r="I53" s="255">
        <f>I54+I62+I75+I78</f>
        <v>552.6</v>
      </c>
    </row>
    <row r="54" spans="1:9" ht="38.25">
      <c r="A54" s="161" t="s">
        <v>156</v>
      </c>
      <c r="B54" s="108" t="s">
        <v>58</v>
      </c>
      <c r="C54" s="108" t="s">
        <v>41</v>
      </c>
      <c r="D54" s="93" t="s">
        <v>58</v>
      </c>
      <c r="E54" s="94"/>
      <c r="F54" s="95"/>
      <c r="G54" s="108"/>
      <c r="H54" s="247">
        <f>H55</f>
        <v>330</v>
      </c>
      <c r="I54" s="247">
        <f>I55</f>
        <v>330</v>
      </c>
    </row>
    <row r="55" spans="1:9" ht="23.25" customHeight="1">
      <c r="A55" s="166" t="s">
        <v>157</v>
      </c>
      <c r="B55" s="108" t="s">
        <v>58</v>
      </c>
      <c r="C55" s="108" t="s">
        <v>41</v>
      </c>
      <c r="D55" s="93" t="s">
        <v>58</v>
      </c>
      <c r="E55" s="94" t="s">
        <v>187</v>
      </c>
      <c r="F55" s="95"/>
      <c r="G55" s="127"/>
      <c r="H55" s="241">
        <f>H56+H58+H60</f>
        <v>330</v>
      </c>
      <c r="I55" s="241">
        <f>I56+I58+I60</f>
        <v>330</v>
      </c>
    </row>
    <row r="56" spans="1:9" ht="102">
      <c r="A56" s="163" t="s">
        <v>212</v>
      </c>
      <c r="B56" s="99" t="s">
        <v>58</v>
      </c>
      <c r="C56" s="100" t="s">
        <v>41</v>
      </c>
      <c r="D56" s="101" t="s">
        <v>58</v>
      </c>
      <c r="E56" s="102" t="s">
        <v>187</v>
      </c>
      <c r="F56" s="103" t="s">
        <v>215</v>
      </c>
      <c r="G56" s="110"/>
      <c r="H56" s="242">
        <f>H57</f>
        <v>150.7</v>
      </c>
      <c r="I56" s="242">
        <f>I57</f>
        <v>150.7</v>
      </c>
    </row>
    <row r="57" spans="1:9" ht="15.75" customHeight="1">
      <c r="A57" s="98" t="s">
        <v>98</v>
      </c>
      <c r="B57" s="99" t="s">
        <v>58</v>
      </c>
      <c r="C57" s="100" t="s">
        <v>41</v>
      </c>
      <c r="D57" s="101" t="s">
        <v>58</v>
      </c>
      <c r="E57" s="102" t="s">
        <v>187</v>
      </c>
      <c r="F57" s="103" t="s">
        <v>215</v>
      </c>
      <c r="G57" s="110" t="s">
        <v>85</v>
      </c>
      <c r="H57" s="249">
        <v>150.7</v>
      </c>
      <c r="I57" s="249">
        <v>150.7</v>
      </c>
    </row>
    <row r="58" spans="1:9" ht="51">
      <c r="A58" s="163" t="s">
        <v>158</v>
      </c>
      <c r="B58" s="113" t="s">
        <v>58</v>
      </c>
      <c r="C58" s="113" t="s">
        <v>41</v>
      </c>
      <c r="D58" s="101" t="s">
        <v>58</v>
      </c>
      <c r="E58" s="102" t="s">
        <v>187</v>
      </c>
      <c r="F58" s="103" t="s">
        <v>216</v>
      </c>
      <c r="G58" s="112"/>
      <c r="H58" s="249">
        <f>H59</f>
        <v>40</v>
      </c>
      <c r="I58" s="249">
        <f>I59</f>
        <v>40</v>
      </c>
    </row>
    <row r="59" spans="1:9" ht="25.5">
      <c r="A59" s="98" t="s">
        <v>98</v>
      </c>
      <c r="B59" s="113" t="s">
        <v>58</v>
      </c>
      <c r="C59" s="164" t="s">
        <v>41</v>
      </c>
      <c r="D59" s="101" t="s">
        <v>58</v>
      </c>
      <c r="E59" s="102" t="s">
        <v>187</v>
      </c>
      <c r="F59" s="103" t="s">
        <v>216</v>
      </c>
      <c r="G59" s="115" t="s">
        <v>97</v>
      </c>
      <c r="H59" s="244">
        <v>40</v>
      </c>
      <c r="I59" s="244">
        <v>40</v>
      </c>
    </row>
    <row r="60" spans="1:9" ht="51">
      <c r="A60" s="163" t="s">
        <v>159</v>
      </c>
      <c r="B60" s="99" t="s">
        <v>58</v>
      </c>
      <c r="C60" s="100" t="s">
        <v>41</v>
      </c>
      <c r="D60" s="101" t="s">
        <v>58</v>
      </c>
      <c r="E60" s="102" t="s">
        <v>187</v>
      </c>
      <c r="F60" s="103" t="s">
        <v>217</v>
      </c>
      <c r="G60" s="104"/>
      <c r="H60" s="244">
        <f>H61</f>
        <v>139.3</v>
      </c>
      <c r="I60" s="244">
        <f>I61</f>
        <v>139.3</v>
      </c>
    </row>
    <row r="61" spans="1:9" ht="25.5">
      <c r="A61" s="98" t="s">
        <v>98</v>
      </c>
      <c r="B61" s="99" t="s">
        <v>58</v>
      </c>
      <c r="C61" s="100" t="s">
        <v>41</v>
      </c>
      <c r="D61" s="101" t="s">
        <v>58</v>
      </c>
      <c r="E61" s="102" t="s">
        <v>187</v>
      </c>
      <c r="F61" s="103" t="s">
        <v>217</v>
      </c>
      <c r="G61" s="104" t="s">
        <v>97</v>
      </c>
      <c r="H61" s="249">
        <v>139.3</v>
      </c>
      <c r="I61" s="249">
        <v>139.3</v>
      </c>
    </row>
    <row r="62" spans="1:9" ht="38.25">
      <c r="A62" s="161" t="s">
        <v>160</v>
      </c>
      <c r="B62" s="91" t="s">
        <v>58</v>
      </c>
      <c r="C62" s="92" t="s">
        <v>41</v>
      </c>
      <c r="D62" s="93" t="s">
        <v>60</v>
      </c>
      <c r="E62" s="102"/>
      <c r="F62" s="103"/>
      <c r="G62" s="104"/>
      <c r="H62" s="240">
        <f>H63+H70</f>
        <v>130</v>
      </c>
      <c r="I62" s="240">
        <f>I63+I70</f>
        <v>130</v>
      </c>
    </row>
    <row r="63" spans="1:9" ht="38.25">
      <c r="A63" s="166" t="s">
        <v>161</v>
      </c>
      <c r="B63" s="91" t="s">
        <v>58</v>
      </c>
      <c r="C63" s="92" t="s">
        <v>41</v>
      </c>
      <c r="D63" s="93" t="s">
        <v>60</v>
      </c>
      <c r="E63" s="94" t="s">
        <v>187</v>
      </c>
      <c r="F63" s="95"/>
      <c r="G63" s="104"/>
      <c r="H63" s="240">
        <f>H64+H66+H68</f>
        <v>60</v>
      </c>
      <c r="I63" s="240">
        <f>I64+I66+I68</f>
        <v>60</v>
      </c>
    </row>
    <row r="64" spans="1:9" ht="25.5">
      <c r="A64" s="162" t="s">
        <v>259</v>
      </c>
      <c r="B64" s="99" t="s">
        <v>58</v>
      </c>
      <c r="C64" s="100" t="s">
        <v>41</v>
      </c>
      <c r="D64" s="101" t="s">
        <v>60</v>
      </c>
      <c r="E64" s="102" t="s">
        <v>187</v>
      </c>
      <c r="F64" s="103"/>
      <c r="G64" s="104"/>
      <c r="H64" s="240">
        <f>H65</f>
        <v>30</v>
      </c>
      <c r="I64" s="240">
        <f>I65</f>
        <v>30</v>
      </c>
    </row>
    <row r="65" spans="1:9" ht="25.5">
      <c r="A65" s="98" t="s">
        <v>98</v>
      </c>
      <c r="B65" s="99" t="s">
        <v>58</v>
      </c>
      <c r="C65" s="100" t="s">
        <v>41</v>
      </c>
      <c r="D65" s="101" t="s">
        <v>60</v>
      </c>
      <c r="E65" s="102" t="s">
        <v>187</v>
      </c>
      <c r="F65" s="103" t="s">
        <v>218</v>
      </c>
      <c r="G65" s="104" t="s">
        <v>97</v>
      </c>
      <c r="H65" s="249">
        <v>30</v>
      </c>
      <c r="I65" s="249">
        <v>30</v>
      </c>
    </row>
    <row r="66" spans="1:9" ht="63.75">
      <c r="A66" s="162" t="s">
        <v>162</v>
      </c>
      <c r="B66" s="99" t="s">
        <v>58</v>
      </c>
      <c r="C66" s="100" t="s">
        <v>41</v>
      </c>
      <c r="D66" s="101" t="s">
        <v>60</v>
      </c>
      <c r="E66" s="102" t="s">
        <v>187</v>
      </c>
      <c r="F66" s="95"/>
      <c r="G66" s="96"/>
      <c r="H66" s="240">
        <f>H67</f>
        <v>20</v>
      </c>
      <c r="I66" s="240">
        <f>I67</f>
        <v>20</v>
      </c>
    </row>
    <row r="67" spans="1:9" ht="25.5">
      <c r="A67" s="98" t="s">
        <v>98</v>
      </c>
      <c r="B67" s="99" t="s">
        <v>58</v>
      </c>
      <c r="C67" s="100" t="s">
        <v>41</v>
      </c>
      <c r="D67" s="101" t="s">
        <v>60</v>
      </c>
      <c r="E67" s="102" t="s">
        <v>187</v>
      </c>
      <c r="F67" s="38" t="s">
        <v>219</v>
      </c>
      <c r="G67" s="104" t="s">
        <v>97</v>
      </c>
      <c r="H67" s="249">
        <v>20</v>
      </c>
      <c r="I67" s="249">
        <v>20</v>
      </c>
    </row>
    <row r="68" spans="1:9" ht="22.5">
      <c r="A68" s="228" t="s">
        <v>163</v>
      </c>
      <c r="B68" s="99" t="s">
        <v>58</v>
      </c>
      <c r="C68" s="100" t="s">
        <v>41</v>
      </c>
      <c r="D68" s="101" t="s">
        <v>60</v>
      </c>
      <c r="E68" s="102" t="s">
        <v>187</v>
      </c>
      <c r="F68" s="38"/>
      <c r="G68" s="104"/>
      <c r="H68" s="240">
        <f>H69</f>
        <v>10</v>
      </c>
      <c r="I68" s="240">
        <f>I69</f>
        <v>10</v>
      </c>
    </row>
    <row r="69" spans="1:9" ht="24">
      <c r="A69" s="106" t="s">
        <v>98</v>
      </c>
      <c r="B69" s="99" t="s">
        <v>58</v>
      </c>
      <c r="C69" s="100" t="s">
        <v>41</v>
      </c>
      <c r="D69" s="101" t="s">
        <v>60</v>
      </c>
      <c r="E69" s="102" t="s">
        <v>187</v>
      </c>
      <c r="F69" s="38" t="s">
        <v>220</v>
      </c>
      <c r="G69" s="104" t="s">
        <v>97</v>
      </c>
      <c r="H69" s="243">
        <v>10</v>
      </c>
      <c r="I69" s="243">
        <v>10</v>
      </c>
    </row>
    <row r="70" spans="1:9" ht="25.5">
      <c r="A70" s="166" t="s">
        <v>164</v>
      </c>
      <c r="B70" s="91" t="s">
        <v>58</v>
      </c>
      <c r="C70" s="92" t="s">
        <v>41</v>
      </c>
      <c r="D70" s="93" t="s">
        <v>60</v>
      </c>
      <c r="E70" s="94" t="s">
        <v>85</v>
      </c>
      <c r="F70" s="95"/>
      <c r="G70" s="96"/>
      <c r="H70" s="243">
        <f>H71+H73</f>
        <v>70</v>
      </c>
      <c r="I70" s="243">
        <f>I71+I73</f>
        <v>70</v>
      </c>
    </row>
    <row r="71" spans="1:9" ht="24">
      <c r="A71" s="105" t="s">
        <v>165</v>
      </c>
      <c r="B71" s="113" t="s">
        <v>58</v>
      </c>
      <c r="C71" s="113" t="s">
        <v>41</v>
      </c>
      <c r="D71" s="101" t="s">
        <v>60</v>
      </c>
      <c r="E71" s="102" t="s">
        <v>85</v>
      </c>
      <c r="F71" s="103" t="s">
        <v>221</v>
      </c>
      <c r="G71" s="112"/>
      <c r="H71" s="244">
        <f>H72</f>
        <v>65</v>
      </c>
      <c r="I71" s="244">
        <f>I72</f>
        <v>65</v>
      </c>
    </row>
    <row r="72" spans="1:9" ht="24">
      <c r="A72" s="106" t="s">
        <v>98</v>
      </c>
      <c r="B72" s="113" t="s">
        <v>58</v>
      </c>
      <c r="C72" s="113" t="s">
        <v>41</v>
      </c>
      <c r="D72" s="101" t="s">
        <v>60</v>
      </c>
      <c r="E72" s="102" t="s">
        <v>85</v>
      </c>
      <c r="F72" s="103" t="s">
        <v>221</v>
      </c>
      <c r="G72" s="112" t="s">
        <v>97</v>
      </c>
      <c r="H72" s="244">
        <v>65</v>
      </c>
      <c r="I72" s="244">
        <v>65</v>
      </c>
    </row>
    <row r="73" spans="1:9" ht="24">
      <c r="A73" s="105" t="s">
        <v>166</v>
      </c>
      <c r="B73" s="113" t="s">
        <v>58</v>
      </c>
      <c r="C73" s="113" t="s">
        <v>41</v>
      </c>
      <c r="D73" s="101" t="s">
        <v>60</v>
      </c>
      <c r="E73" s="102" t="s">
        <v>85</v>
      </c>
      <c r="F73" s="103" t="s">
        <v>222</v>
      </c>
      <c r="G73" s="122"/>
      <c r="H73" s="239">
        <f>H74</f>
        <v>5</v>
      </c>
      <c r="I73" s="196">
        <f>I74</f>
        <v>5</v>
      </c>
    </row>
    <row r="74" spans="1:9" ht="24">
      <c r="A74" s="106" t="s">
        <v>98</v>
      </c>
      <c r="B74" s="113" t="s">
        <v>58</v>
      </c>
      <c r="C74" s="113" t="s">
        <v>41</v>
      </c>
      <c r="D74" s="101" t="s">
        <v>60</v>
      </c>
      <c r="E74" s="102" t="s">
        <v>85</v>
      </c>
      <c r="F74" s="103" t="s">
        <v>222</v>
      </c>
      <c r="G74" s="101">
        <v>240</v>
      </c>
      <c r="H74" s="244">
        <v>5</v>
      </c>
      <c r="I74" s="197">
        <v>5</v>
      </c>
    </row>
    <row r="75" spans="1:9" ht="12.75">
      <c r="A75" s="167" t="s">
        <v>44</v>
      </c>
      <c r="B75" s="168" t="s">
        <v>58</v>
      </c>
      <c r="C75" s="169" t="s">
        <v>41</v>
      </c>
      <c r="D75" s="170" t="s">
        <v>86</v>
      </c>
      <c r="E75" s="171"/>
      <c r="F75" s="172"/>
      <c r="G75" s="173"/>
      <c r="H75" s="302">
        <f>H76</f>
        <v>46.5</v>
      </c>
      <c r="I75" s="250">
        <f>I76</f>
        <v>46.3</v>
      </c>
    </row>
    <row r="76" spans="1:9" ht="39" customHeight="1">
      <c r="A76" s="123" t="s">
        <v>167</v>
      </c>
      <c r="B76" s="99" t="s">
        <v>58</v>
      </c>
      <c r="C76" s="100" t="s">
        <v>41</v>
      </c>
      <c r="D76" s="101" t="s">
        <v>86</v>
      </c>
      <c r="E76" s="102" t="s">
        <v>213</v>
      </c>
      <c r="F76" s="103"/>
      <c r="G76" s="291"/>
      <c r="H76" s="198">
        <f>H77</f>
        <v>46.5</v>
      </c>
      <c r="I76" s="198">
        <f>I77</f>
        <v>46.3</v>
      </c>
    </row>
    <row r="77" spans="1:9" ht="42" customHeight="1">
      <c r="A77" s="40" t="s">
        <v>224</v>
      </c>
      <c r="B77" s="99" t="s">
        <v>58</v>
      </c>
      <c r="C77" s="100" t="s">
        <v>41</v>
      </c>
      <c r="D77" s="101" t="s">
        <v>86</v>
      </c>
      <c r="E77" s="102" t="s">
        <v>213</v>
      </c>
      <c r="F77" s="103" t="s">
        <v>214</v>
      </c>
      <c r="G77" s="104" t="s">
        <v>223</v>
      </c>
      <c r="H77" s="196">
        <v>46.5</v>
      </c>
      <c r="I77" s="196">
        <v>46.3</v>
      </c>
    </row>
    <row r="78" spans="1:10" s="229" customFormat="1" ht="12.75">
      <c r="A78" s="167" t="s">
        <v>80</v>
      </c>
      <c r="B78" s="168" t="s">
        <v>58</v>
      </c>
      <c r="C78" s="169" t="s">
        <v>41</v>
      </c>
      <c r="D78" s="170" t="s">
        <v>39</v>
      </c>
      <c r="E78" s="171"/>
      <c r="F78" s="172"/>
      <c r="G78" s="173"/>
      <c r="H78" s="251">
        <f aca="true" t="shared" si="1" ref="H78:I80">H79</f>
        <v>46.5</v>
      </c>
      <c r="I78" s="251">
        <f t="shared" si="1"/>
        <v>46.3</v>
      </c>
      <c r="J78" s="230"/>
    </row>
    <row r="79" spans="1:10" s="19" customFormat="1" ht="51">
      <c r="A79" s="50" t="s">
        <v>225</v>
      </c>
      <c r="B79" s="53" t="s">
        <v>58</v>
      </c>
      <c r="C79" s="54" t="s">
        <v>41</v>
      </c>
      <c r="D79" s="55" t="s">
        <v>39</v>
      </c>
      <c r="E79" s="56" t="s">
        <v>226</v>
      </c>
      <c r="F79" s="38"/>
      <c r="G79" s="39"/>
      <c r="H79" s="245">
        <f t="shared" si="1"/>
        <v>46.5</v>
      </c>
      <c r="I79" s="245">
        <f t="shared" si="1"/>
        <v>46.3</v>
      </c>
      <c r="J79" s="17"/>
    </row>
    <row r="80" spans="1:10" s="19" customFormat="1" ht="36">
      <c r="A80" s="57" t="s">
        <v>6</v>
      </c>
      <c r="B80" s="34" t="s">
        <v>58</v>
      </c>
      <c r="C80" s="35" t="s">
        <v>41</v>
      </c>
      <c r="D80" s="36" t="s">
        <v>39</v>
      </c>
      <c r="E80" s="37" t="s">
        <v>226</v>
      </c>
      <c r="F80" s="38" t="s">
        <v>227</v>
      </c>
      <c r="G80" s="39"/>
      <c r="H80" s="246">
        <f t="shared" si="1"/>
        <v>46.5</v>
      </c>
      <c r="I80" s="246">
        <f t="shared" si="1"/>
        <v>46.3</v>
      </c>
      <c r="J80" s="17"/>
    </row>
    <row r="81" spans="1:10" s="19" customFormat="1" ht="16.5" customHeight="1">
      <c r="A81" s="219" t="s">
        <v>104</v>
      </c>
      <c r="B81" s="34" t="s">
        <v>58</v>
      </c>
      <c r="C81" s="35" t="s">
        <v>41</v>
      </c>
      <c r="D81" s="36" t="s">
        <v>39</v>
      </c>
      <c r="E81" s="37" t="s">
        <v>226</v>
      </c>
      <c r="F81" s="38" t="s">
        <v>227</v>
      </c>
      <c r="G81" s="39" t="s">
        <v>105</v>
      </c>
      <c r="H81" s="252">
        <v>46.5</v>
      </c>
      <c r="I81" s="252">
        <v>46.3</v>
      </c>
      <c r="J81" s="17"/>
    </row>
    <row r="82" spans="1:9" ht="24.75" customHeight="1">
      <c r="A82" s="176" t="s">
        <v>168</v>
      </c>
      <c r="B82" s="177" t="s">
        <v>59</v>
      </c>
      <c r="C82" s="177"/>
      <c r="D82" s="170"/>
      <c r="E82" s="171"/>
      <c r="F82" s="172"/>
      <c r="G82" s="177"/>
      <c r="H82" s="255">
        <f>H83+H87</f>
        <v>223.5</v>
      </c>
      <c r="I82" s="255">
        <f>I83+I87</f>
        <v>223.5</v>
      </c>
    </row>
    <row r="83" spans="1:9" ht="38.25" customHeight="1">
      <c r="A83" s="161" t="s">
        <v>169</v>
      </c>
      <c r="B83" s="213" t="s">
        <v>59</v>
      </c>
      <c r="C83" s="213" t="s">
        <v>78</v>
      </c>
      <c r="D83" s="93" t="s">
        <v>59</v>
      </c>
      <c r="E83" s="94"/>
      <c r="F83" s="103"/>
      <c r="G83" s="114"/>
      <c r="H83" s="241">
        <f aca="true" t="shared" si="2" ref="H83:I85">H84</f>
        <v>10</v>
      </c>
      <c r="I83" s="241">
        <f t="shared" si="2"/>
        <v>10</v>
      </c>
    </row>
    <row r="84" spans="1:9" ht="51">
      <c r="A84" s="274" t="s">
        <v>170</v>
      </c>
      <c r="B84" s="213" t="s">
        <v>59</v>
      </c>
      <c r="C84" s="213" t="s">
        <v>78</v>
      </c>
      <c r="D84" s="93" t="s">
        <v>59</v>
      </c>
      <c r="E84" s="94" t="s">
        <v>187</v>
      </c>
      <c r="F84" s="95"/>
      <c r="G84" s="213"/>
      <c r="H84" s="241">
        <f t="shared" si="2"/>
        <v>10</v>
      </c>
      <c r="I84" s="241">
        <f t="shared" si="2"/>
        <v>10</v>
      </c>
    </row>
    <row r="85" spans="1:9" ht="25.5">
      <c r="A85" s="228" t="s">
        <v>171</v>
      </c>
      <c r="B85" s="114" t="s">
        <v>59</v>
      </c>
      <c r="C85" s="114" t="s">
        <v>78</v>
      </c>
      <c r="D85" s="101" t="s">
        <v>59</v>
      </c>
      <c r="E85" s="102" t="s">
        <v>187</v>
      </c>
      <c r="F85" s="103" t="s">
        <v>229</v>
      </c>
      <c r="G85" s="114"/>
      <c r="H85" s="242">
        <f t="shared" si="2"/>
        <v>10</v>
      </c>
      <c r="I85" s="242">
        <f t="shared" si="2"/>
        <v>10</v>
      </c>
    </row>
    <row r="86" spans="1:9" ht="24">
      <c r="A86" s="106" t="s">
        <v>98</v>
      </c>
      <c r="B86" s="114" t="s">
        <v>59</v>
      </c>
      <c r="C86" s="114" t="s">
        <v>78</v>
      </c>
      <c r="D86" s="101" t="s">
        <v>59</v>
      </c>
      <c r="E86" s="102" t="s">
        <v>187</v>
      </c>
      <c r="F86" s="103" t="s">
        <v>229</v>
      </c>
      <c r="G86" s="114" t="s">
        <v>97</v>
      </c>
      <c r="H86" s="242">
        <v>10</v>
      </c>
      <c r="I86" s="242">
        <v>10</v>
      </c>
    </row>
    <row r="87" spans="1:9" ht="38.25">
      <c r="A87" s="179" t="s">
        <v>172</v>
      </c>
      <c r="B87" s="213" t="s">
        <v>59</v>
      </c>
      <c r="C87" s="213" t="s">
        <v>77</v>
      </c>
      <c r="D87" s="93" t="s">
        <v>59</v>
      </c>
      <c r="E87" s="94" t="s">
        <v>85</v>
      </c>
      <c r="F87" s="95"/>
      <c r="G87" s="213"/>
      <c r="H87" s="241">
        <f>H88+H90+H92</f>
        <v>213.5</v>
      </c>
      <c r="I87" s="241">
        <f>I88+I90+I92</f>
        <v>213.5</v>
      </c>
    </row>
    <row r="88" spans="1:9" ht="25.5">
      <c r="A88" s="165" t="s">
        <v>173</v>
      </c>
      <c r="B88" s="114" t="s">
        <v>59</v>
      </c>
      <c r="C88" s="114" t="s">
        <v>77</v>
      </c>
      <c r="D88" s="101" t="s">
        <v>59</v>
      </c>
      <c r="E88" s="102" t="s">
        <v>85</v>
      </c>
      <c r="F88" s="103" t="s">
        <v>230</v>
      </c>
      <c r="G88" s="114"/>
      <c r="H88" s="242">
        <f>H89</f>
        <v>180</v>
      </c>
      <c r="I88" s="242">
        <f>I89</f>
        <v>180</v>
      </c>
    </row>
    <row r="89" spans="1:9" ht="24">
      <c r="A89" s="106" t="s">
        <v>98</v>
      </c>
      <c r="B89" s="114" t="s">
        <v>59</v>
      </c>
      <c r="C89" s="114" t="s">
        <v>77</v>
      </c>
      <c r="D89" s="101" t="s">
        <v>59</v>
      </c>
      <c r="E89" s="102" t="s">
        <v>85</v>
      </c>
      <c r="F89" s="103" t="s">
        <v>230</v>
      </c>
      <c r="G89" s="114" t="s">
        <v>97</v>
      </c>
      <c r="H89" s="242">
        <v>180</v>
      </c>
      <c r="I89" s="242">
        <v>180</v>
      </c>
    </row>
    <row r="90" spans="1:9" ht="22.5">
      <c r="A90" s="165" t="s">
        <v>174</v>
      </c>
      <c r="B90" s="114" t="s">
        <v>59</v>
      </c>
      <c r="C90" s="114" t="s">
        <v>77</v>
      </c>
      <c r="D90" s="101" t="s">
        <v>59</v>
      </c>
      <c r="E90" s="102" t="s">
        <v>85</v>
      </c>
      <c r="F90" s="103" t="s">
        <v>231</v>
      </c>
      <c r="G90" s="114"/>
      <c r="H90" s="242">
        <f>H91</f>
        <v>20</v>
      </c>
      <c r="I90" s="242">
        <f>I91</f>
        <v>20</v>
      </c>
    </row>
    <row r="91" spans="1:9" ht="24">
      <c r="A91" s="106" t="s">
        <v>98</v>
      </c>
      <c r="B91" s="114" t="s">
        <v>59</v>
      </c>
      <c r="C91" s="114" t="s">
        <v>77</v>
      </c>
      <c r="D91" s="101" t="s">
        <v>59</v>
      </c>
      <c r="E91" s="102" t="s">
        <v>85</v>
      </c>
      <c r="F91" s="103" t="s">
        <v>231</v>
      </c>
      <c r="G91" s="114" t="s">
        <v>97</v>
      </c>
      <c r="H91" s="242">
        <v>20</v>
      </c>
      <c r="I91" s="242">
        <v>20</v>
      </c>
    </row>
    <row r="92" spans="1:9" ht="38.25">
      <c r="A92" s="161" t="s">
        <v>175</v>
      </c>
      <c r="B92" s="213" t="s">
        <v>59</v>
      </c>
      <c r="C92" s="213" t="s">
        <v>77</v>
      </c>
      <c r="D92" s="93" t="s">
        <v>59</v>
      </c>
      <c r="E92" s="94" t="s">
        <v>226</v>
      </c>
      <c r="F92" s="95"/>
      <c r="G92" s="213"/>
      <c r="H92" s="242">
        <f>H93</f>
        <v>13.5</v>
      </c>
      <c r="I92" s="242">
        <f>I93</f>
        <v>13.5</v>
      </c>
    </row>
    <row r="93" spans="1:9" ht="25.5">
      <c r="A93" s="165" t="s">
        <v>176</v>
      </c>
      <c r="B93" s="114" t="s">
        <v>59</v>
      </c>
      <c r="C93" s="114" t="s">
        <v>77</v>
      </c>
      <c r="D93" s="101" t="s">
        <v>59</v>
      </c>
      <c r="E93" s="102" t="s">
        <v>226</v>
      </c>
      <c r="F93" s="103" t="s">
        <v>232</v>
      </c>
      <c r="G93" s="114"/>
      <c r="H93" s="241">
        <f>H94</f>
        <v>13.5</v>
      </c>
      <c r="I93" s="241">
        <f>I94</f>
        <v>13.5</v>
      </c>
    </row>
    <row r="94" spans="1:9" ht="24">
      <c r="A94" s="106" t="s">
        <v>98</v>
      </c>
      <c r="B94" s="114" t="s">
        <v>59</v>
      </c>
      <c r="C94" s="114" t="s">
        <v>77</v>
      </c>
      <c r="D94" s="101" t="s">
        <v>59</v>
      </c>
      <c r="E94" s="102" t="s">
        <v>226</v>
      </c>
      <c r="F94" s="103" t="s">
        <v>232</v>
      </c>
      <c r="G94" s="114" t="s">
        <v>97</v>
      </c>
      <c r="H94" s="242">
        <v>13.5</v>
      </c>
      <c r="I94" s="242">
        <v>13.5</v>
      </c>
    </row>
    <row r="95" spans="1:9" ht="14.25">
      <c r="A95" s="174" t="s">
        <v>127</v>
      </c>
      <c r="B95" s="175" t="s">
        <v>62</v>
      </c>
      <c r="C95" s="175"/>
      <c r="D95" s="156"/>
      <c r="E95" s="157"/>
      <c r="F95" s="158"/>
      <c r="G95" s="175"/>
      <c r="H95" s="255">
        <f>H97</f>
        <v>5</v>
      </c>
      <c r="I95" s="255">
        <f>I99</f>
        <v>5</v>
      </c>
    </row>
    <row r="96" spans="1:9" ht="12.75">
      <c r="A96" s="116" t="s">
        <v>233</v>
      </c>
      <c r="B96" s="117" t="s">
        <v>62</v>
      </c>
      <c r="C96" s="118">
        <v>12</v>
      </c>
      <c r="D96" s="101"/>
      <c r="E96" s="102"/>
      <c r="F96" s="103"/>
      <c r="G96" s="104"/>
      <c r="H96" s="254">
        <f aca="true" t="shared" si="3" ref="H96:I98">H97</f>
        <v>5</v>
      </c>
      <c r="I96" s="199">
        <f t="shared" si="3"/>
        <v>5</v>
      </c>
    </row>
    <row r="97" spans="1:9" ht="38.25">
      <c r="A97" s="179" t="s">
        <v>177</v>
      </c>
      <c r="B97" s="213" t="s">
        <v>62</v>
      </c>
      <c r="C97" s="213" t="s">
        <v>178</v>
      </c>
      <c r="D97" s="93" t="s">
        <v>62</v>
      </c>
      <c r="E97" s="94"/>
      <c r="F97" s="103"/>
      <c r="G97" s="122"/>
      <c r="H97" s="241">
        <f t="shared" si="3"/>
        <v>5</v>
      </c>
      <c r="I97" s="199">
        <f t="shared" si="3"/>
        <v>5</v>
      </c>
    </row>
    <row r="98" spans="1:9" ht="25.5">
      <c r="A98" s="343" t="s">
        <v>0</v>
      </c>
      <c r="B98" s="213" t="s">
        <v>62</v>
      </c>
      <c r="C98" s="213" t="s">
        <v>178</v>
      </c>
      <c r="D98" s="93" t="s">
        <v>62</v>
      </c>
      <c r="E98" s="94" t="s">
        <v>187</v>
      </c>
      <c r="F98" s="95" t="s">
        <v>234</v>
      </c>
      <c r="G98" s="127"/>
      <c r="H98" s="241">
        <f t="shared" si="3"/>
        <v>5</v>
      </c>
      <c r="I98" s="199">
        <f t="shared" si="3"/>
        <v>5</v>
      </c>
    </row>
    <row r="99" spans="1:9" ht="24">
      <c r="A99" s="106" t="s">
        <v>98</v>
      </c>
      <c r="B99" s="114" t="s">
        <v>62</v>
      </c>
      <c r="C99" s="114" t="s">
        <v>178</v>
      </c>
      <c r="D99" s="101" t="s">
        <v>62</v>
      </c>
      <c r="E99" s="102" t="s">
        <v>187</v>
      </c>
      <c r="F99" s="103" t="s">
        <v>234</v>
      </c>
      <c r="G99" s="122">
        <v>240</v>
      </c>
      <c r="H99" s="242">
        <v>5</v>
      </c>
      <c r="I99" s="196">
        <v>5</v>
      </c>
    </row>
    <row r="100" spans="1:9" ht="14.25">
      <c r="A100" s="174" t="s">
        <v>47</v>
      </c>
      <c r="B100" s="175" t="s">
        <v>63</v>
      </c>
      <c r="C100" s="175"/>
      <c r="D100" s="156"/>
      <c r="E100" s="157"/>
      <c r="F100" s="158"/>
      <c r="G100" s="175"/>
      <c r="H100" s="255">
        <f>H101+H104</f>
        <v>2099.5</v>
      </c>
      <c r="I100" s="255">
        <f>I101+I104</f>
        <v>2275</v>
      </c>
    </row>
    <row r="101" spans="1:9" ht="12.75">
      <c r="A101" s="116" t="s">
        <v>64</v>
      </c>
      <c r="B101" s="117" t="s">
        <v>63</v>
      </c>
      <c r="C101" s="118" t="s">
        <v>58</v>
      </c>
      <c r="D101" s="101"/>
      <c r="E101" s="102"/>
      <c r="F101" s="103"/>
      <c r="G101" s="104"/>
      <c r="H101" s="242">
        <f>H102</f>
        <v>168.6</v>
      </c>
      <c r="I101" s="242">
        <f>I102</f>
        <v>168.6</v>
      </c>
    </row>
    <row r="102" spans="1:9" ht="69" customHeight="1">
      <c r="A102" s="162" t="s">
        <v>179</v>
      </c>
      <c r="B102" s="99" t="s">
        <v>63</v>
      </c>
      <c r="C102" s="100" t="s">
        <v>58</v>
      </c>
      <c r="D102" s="101" t="s">
        <v>39</v>
      </c>
      <c r="E102" s="102" t="s">
        <v>235</v>
      </c>
      <c r="F102" s="103"/>
      <c r="G102" s="104"/>
      <c r="H102" s="305">
        <f>H103</f>
        <v>168.6</v>
      </c>
      <c r="I102" s="304">
        <f>I103</f>
        <v>168.6</v>
      </c>
    </row>
    <row r="103" spans="1:9" ht="23.25" customHeight="1">
      <c r="A103" s="106" t="s">
        <v>98</v>
      </c>
      <c r="B103" s="99" t="s">
        <v>63</v>
      </c>
      <c r="C103" s="100" t="s">
        <v>58</v>
      </c>
      <c r="D103" s="101" t="s">
        <v>39</v>
      </c>
      <c r="E103" s="102" t="s">
        <v>235</v>
      </c>
      <c r="F103" s="103" t="s">
        <v>249</v>
      </c>
      <c r="G103" s="104" t="s">
        <v>97</v>
      </c>
      <c r="H103" s="256">
        <v>168.6</v>
      </c>
      <c r="I103" s="297">
        <v>168.6</v>
      </c>
    </row>
    <row r="104" spans="1:9" ht="12.75">
      <c r="A104" s="116" t="s">
        <v>54</v>
      </c>
      <c r="B104" s="117" t="s">
        <v>63</v>
      </c>
      <c r="C104" s="118" t="s">
        <v>59</v>
      </c>
      <c r="D104" s="101"/>
      <c r="E104" s="102"/>
      <c r="F104" s="103"/>
      <c r="G104" s="104"/>
      <c r="H104" s="204">
        <f>H105</f>
        <v>1930.9</v>
      </c>
      <c r="I104" s="241">
        <f>I105</f>
        <v>2106.4</v>
      </c>
    </row>
    <row r="105" spans="1:9" ht="25.5">
      <c r="A105" s="90" t="s">
        <v>136</v>
      </c>
      <c r="B105" s="91" t="s">
        <v>63</v>
      </c>
      <c r="C105" s="92" t="s">
        <v>59</v>
      </c>
      <c r="D105" s="93" t="s">
        <v>63</v>
      </c>
      <c r="E105" s="94"/>
      <c r="F105" s="95"/>
      <c r="G105" s="96"/>
      <c r="H105" s="204">
        <f>H106+H111+H116</f>
        <v>1930.9</v>
      </c>
      <c r="I105" s="241">
        <f>I106+I111+I116</f>
        <v>2106.4</v>
      </c>
    </row>
    <row r="106" spans="1:9" ht="40.5">
      <c r="A106" s="126" t="s">
        <v>137</v>
      </c>
      <c r="B106" s="108" t="s">
        <v>63</v>
      </c>
      <c r="C106" s="108" t="s">
        <v>59</v>
      </c>
      <c r="D106" s="93" t="s">
        <v>63</v>
      </c>
      <c r="E106" s="94" t="s">
        <v>187</v>
      </c>
      <c r="F106" s="95" t="s">
        <v>201</v>
      </c>
      <c r="G106" s="127"/>
      <c r="H106" s="299">
        <f>H107+H109</f>
        <v>150</v>
      </c>
      <c r="I106" s="254">
        <f>I107+I109</f>
        <v>284.7</v>
      </c>
    </row>
    <row r="107" spans="1:9" ht="33.75">
      <c r="A107" s="128" t="s">
        <v>138</v>
      </c>
      <c r="B107" s="112" t="s">
        <v>63</v>
      </c>
      <c r="C107" s="112" t="s">
        <v>59</v>
      </c>
      <c r="D107" s="101" t="s">
        <v>63</v>
      </c>
      <c r="E107" s="102" t="s">
        <v>187</v>
      </c>
      <c r="F107" s="103" t="s">
        <v>237</v>
      </c>
      <c r="G107" s="122"/>
      <c r="H107" s="298">
        <f>H108</f>
        <v>20</v>
      </c>
      <c r="I107" s="240">
        <f>I108</f>
        <v>50</v>
      </c>
    </row>
    <row r="108" spans="1:9" ht="24">
      <c r="A108" s="106" t="s">
        <v>98</v>
      </c>
      <c r="B108" s="112" t="s">
        <v>63</v>
      </c>
      <c r="C108" s="112" t="s">
        <v>59</v>
      </c>
      <c r="D108" s="101" t="s">
        <v>63</v>
      </c>
      <c r="E108" s="102" t="s">
        <v>187</v>
      </c>
      <c r="F108" s="103" t="s">
        <v>237</v>
      </c>
      <c r="G108" s="122">
        <v>240</v>
      </c>
      <c r="H108" s="204">
        <v>20</v>
      </c>
      <c r="I108" s="198">
        <v>50</v>
      </c>
    </row>
    <row r="109" spans="1:9" ht="33.75">
      <c r="A109" s="128" t="s">
        <v>139</v>
      </c>
      <c r="B109" s="112" t="s">
        <v>63</v>
      </c>
      <c r="C109" s="112" t="s">
        <v>59</v>
      </c>
      <c r="D109" s="101" t="s">
        <v>63</v>
      </c>
      <c r="E109" s="102" t="s">
        <v>187</v>
      </c>
      <c r="F109" s="103" t="s">
        <v>238</v>
      </c>
      <c r="G109" s="122"/>
      <c r="H109" s="204">
        <f>H110</f>
        <v>130</v>
      </c>
      <c r="I109" s="198">
        <f>I110</f>
        <v>234.7</v>
      </c>
    </row>
    <row r="110" spans="1:9" ht="23.25" customHeight="1">
      <c r="A110" s="106" t="s">
        <v>98</v>
      </c>
      <c r="B110" s="112" t="s">
        <v>63</v>
      </c>
      <c r="C110" s="112" t="s">
        <v>59</v>
      </c>
      <c r="D110" s="101" t="s">
        <v>63</v>
      </c>
      <c r="E110" s="102" t="s">
        <v>187</v>
      </c>
      <c r="F110" s="103" t="s">
        <v>238</v>
      </c>
      <c r="G110" s="122">
        <v>240</v>
      </c>
      <c r="H110" s="205">
        <v>130</v>
      </c>
      <c r="I110" s="198">
        <v>234.7</v>
      </c>
    </row>
    <row r="111" spans="1:9" ht="27">
      <c r="A111" s="129" t="s">
        <v>140</v>
      </c>
      <c r="B111" s="108" t="s">
        <v>63</v>
      </c>
      <c r="C111" s="108" t="s">
        <v>59</v>
      </c>
      <c r="D111" s="93" t="s">
        <v>63</v>
      </c>
      <c r="E111" s="94" t="s">
        <v>85</v>
      </c>
      <c r="F111" s="95"/>
      <c r="G111" s="127"/>
      <c r="H111" s="204">
        <f>H112+H114</f>
        <v>1362</v>
      </c>
      <c r="I111" s="241">
        <f>I112+I114</f>
        <v>1389.1</v>
      </c>
    </row>
    <row r="112" spans="1:9" ht="33.75">
      <c r="A112" s="130" t="s">
        <v>141</v>
      </c>
      <c r="B112" s="112" t="s">
        <v>63</v>
      </c>
      <c r="C112" s="112" t="s">
        <v>59</v>
      </c>
      <c r="D112" s="101" t="s">
        <v>63</v>
      </c>
      <c r="E112" s="102" t="s">
        <v>85</v>
      </c>
      <c r="F112" s="103" t="s">
        <v>239</v>
      </c>
      <c r="G112" s="122"/>
      <c r="H112" s="205">
        <f>H113</f>
        <v>1098</v>
      </c>
      <c r="I112" s="242">
        <f>I113</f>
        <v>1189.1</v>
      </c>
    </row>
    <row r="113" spans="1:9" ht="24">
      <c r="A113" s="106" t="s">
        <v>98</v>
      </c>
      <c r="B113" s="112" t="s">
        <v>63</v>
      </c>
      <c r="C113" s="112" t="s">
        <v>59</v>
      </c>
      <c r="D113" s="101" t="s">
        <v>63</v>
      </c>
      <c r="E113" s="102" t="s">
        <v>85</v>
      </c>
      <c r="F113" s="103" t="s">
        <v>239</v>
      </c>
      <c r="G113" s="122">
        <v>240</v>
      </c>
      <c r="H113" s="205">
        <v>1098</v>
      </c>
      <c r="I113" s="198">
        <v>1189.1</v>
      </c>
    </row>
    <row r="114" spans="1:9" ht="33.75">
      <c r="A114" s="130" t="s">
        <v>142</v>
      </c>
      <c r="B114" s="99" t="s">
        <v>63</v>
      </c>
      <c r="C114" s="100" t="s">
        <v>59</v>
      </c>
      <c r="D114" s="101" t="s">
        <v>63</v>
      </c>
      <c r="E114" s="102" t="s">
        <v>85</v>
      </c>
      <c r="F114" s="103" t="s">
        <v>240</v>
      </c>
      <c r="G114" s="122"/>
      <c r="H114" s="306">
        <f>H115</f>
        <v>264</v>
      </c>
      <c r="I114" s="306">
        <f>I115</f>
        <v>200</v>
      </c>
    </row>
    <row r="115" spans="1:9" ht="24">
      <c r="A115" s="106" t="s">
        <v>98</v>
      </c>
      <c r="B115" s="99" t="s">
        <v>63</v>
      </c>
      <c r="C115" s="100" t="s">
        <v>59</v>
      </c>
      <c r="D115" s="101" t="s">
        <v>63</v>
      </c>
      <c r="E115" s="102" t="s">
        <v>85</v>
      </c>
      <c r="F115" s="103" t="s">
        <v>240</v>
      </c>
      <c r="G115" s="122">
        <v>240</v>
      </c>
      <c r="H115" s="306">
        <v>264</v>
      </c>
      <c r="I115" s="306">
        <v>200</v>
      </c>
    </row>
    <row r="116" spans="1:9" ht="27">
      <c r="A116" s="132" t="s">
        <v>143</v>
      </c>
      <c r="B116" s="91" t="s">
        <v>63</v>
      </c>
      <c r="C116" s="92" t="s">
        <v>59</v>
      </c>
      <c r="D116" s="93" t="s">
        <v>63</v>
      </c>
      <c r="E116" s="94" t="s">
        <v>226</v>
      </c>
      <c r="F116" s="95"/>
      <c r="G116" s="127"/>
      <c r="H116" s="307">
        <f>H117+H119+H121+H123</f>
        <v>418.9</v>
      </c>
      <c r="I116" s="307">
        <f>I117+I119+I121+I123</f>
        <v>432.6</v>
      </c>
    </row>
    <row r="117" spans="1:9" ht="22.5">
      <c r="A117" s="133" t="s">
        <v>144</v>
      </c>
      <c r="B117" s="99" t="s">
        <v>63</v>
      </c>
      <c r="C117" s="100" t="s">
        <v>59</v>
      </c>
      <c r="D117" s="101" t="s">
        <v>63</v>
      </c>
      <c r="E117" s="102" t="s">
        <v>226</v>
      </c>
      <c r="F117" s="103" t="s">
        <v>241</v>
      </c>
      <c r="G117" s="122"/>
      <c r="H117" s="306">
        <f>H118</f>
        <v>36.3</v>
      </c>
      <c r="I117" s="306">
        <f>I118</f>
        <v>50</v>
      </c>
    </row>
    <row r="118" spans="1:9" ht="24">
      <c r="A118" s="180" t="s">
        <v>98</v>
      </c>
      <c r="B118" s="99" t="s">
        <v>63</v>
      </c>
      <c r="C118" s="100" t="s">
        <v>59</v>
      </c>
      <c r="D118" s="101" t="s">
        <v>63</v>
      </c>
      <c r="E118" s="102" t="s">
        <v>226</v>
      </c>
      <c r="F118" s="103" t="s">
        <v>241</v>
      </c>
      <c r="G118" s="122">
        <v>240</v>
      </c>
      <c r="H118" s="306">
        <v>36.3</v>
      </c>
      <c r="I118" s="306">
        <v>50</v>
      </c>
    </row>
    <row r="119" spans="1:9" ht="33.75">
      <c r="A119" s="133" t="s">
        <v>145</v>
      </c>
      <c r="B119" s="99" t="s">
        <v>63</v>
      </c>
      <c r="C119" s="100" t="s">
        <v>59</v>
      </c>
      <c r="D119" s="101" t="s">
        <v>63</v>
      </c>
      <c r="E119" s="102" t="s">
        <v>226</v>
      </c>
      <c r="F119" s="103" t="s">
        <v>242</v>
      </c>
      <c r="G119" s="138"/>
      <c r="H119" s="306">
        <f>H120</f>
        <v>50</v>
      </c>
      <c r="I119" s="306">
        <f>I120</f>
        <v>50</v>
      </c>
    </row>
    <row r="120" spans="1:9" ht="24">
      <c r="A120" s="180" t="s">
        <v>98</v>
      </c>
      <c r="B120" s="99" t="s">
        <v>63</v>
      </c>
      <c r="C120" s="100" t="s">
        <v>59</v>
      </c>
      <c r="D120" s="101" t="s">
        <v>63</v>
      </c>
      <c r="E120" s="102" t="s">
        <v>226</v>
      </c>
      <c r="F120" s="103" t="s">
        <v>242</v>
      </c>
      <c r="G120" s="138" t="s">
        <v>97</v>
      </c>
      <c r="H120" s="306">
        <v>50</v>
      </c>
      <c r="I120" s="306">
        <v>50</v>
      </c>
    </row>
    <row r="121" spans="1:9" ht="33.75">
      <c r="A121" s="133" t="s">
        <v>146</v>
      </c>
      <c r="B121" s="99" t="s">
        <v>63</v>
      </c>
      <c r="C121" s="100" t="s">
        <v>59</v>
      </c>
      <c r="D121" s="101" t="s">
        <v>63</v>
      </c>
      <c r="E121" s="102" t="s">
        <v>226</v>
      </c>
      <c r="F121" s="103" t="s">
        <v>243</v>
      </c>
      <c r="G121" s="138"/>
      <c r="H121" s="306">
        <f>H122</f>
        <v>100</v>
      </c>
      <c r="I121" s="306">
        <f>I122</f>
        <v>100</v>
      </c>
    </row>
    <row r="122" spans="1:9" ht="24">
      <c r="A122" s="180" t="s">
        <v>98</v>
      </c>
      <c r="B122" s="99" t="s">
        <v>63</v>
      </c>
      <c r="C122" s="100" t="s">
        <v>59</v>
      </c>
      <c r="D122" s="101" t="s">
        <v>63</v>
      </c>
      <c r="E122" s="102" t="s">
        <v>226</v>
      </c>
      <c r="F122" s="103" t="s">
        <v>243</v>
      </c>
      <c r="G122" s="138" t="s">
        <v>97</v>
      </c>
      <c r="H122" s="306">
        <v>100</v>
      </c>
      <c r="I122" s="306">
        <v>100</v>
      </c>
    </row>
    <row r="123" spans="1:9" ht="24">
      <c r="A123" s="106" t="s">
        <v>180</v>
      </c>
      <c r="B123" s="99" t="s">
        <v>63</v>
      </c>
      <c r="C123" s="100" t="s">
        <v>59</v>
      </c>
      <c r="D123" s="101" t="s">
        <v>63</v>
      </c>
      <c r="E123" s="102" t="s">
        <v>226</v>
      </c>
      <c r="F123" s="103" t="s">
        <v>244</v>
      </c>
      <c r="G123" s="110"/>
      <c r="H123" s="242">
        <f>H124</f>
        <v>232.6</v>
      </c>
      <c r="I123" s="198">
        <f>I124</f>
        <v>232.6</v>
      </c>
    </row>
    <row r="124" spans="1:9" ht="51">
      <c r="A124" s="231" t="s">
        <v>181</v>
      </c>
      <c r="B124" s="99" t="s">
        <v>63</v>
      </c>
      <c r="C124" s="100" t="s">
        <v>59</v>
      </c>
      <c r="D124" s="101" t="s">
        <v>63</v>
      </c>
      <c r="E124" s="102" t="s">
        <v>226</v>
      </c>
      <c r="F124" s="103" t="s">
        <v>244</v>
      </c>
      <c r="G124" s="110" t="s">
        <v>97</v>
      </c>
      <c r="H124" s="242">
        <v>232.6</v>
      </c>
      <c r="I124" s="198">
        <v>232.6</v>
      </c>
    </row>
    <row r="125" spans="1:9" ht="12.75">
      <c r="A125" s="147" t="s">
        <v>48</v>
      </c>
      <c r="B125" s="147" t="s">
        <v>65</v>
      </c>
      <c r="C125" s="148"/>
      <c r="D125" s="149"/>
      <c r="E125" s="150"/>
      <c r="F125" s="158"/>
      <c r="G125" s="150"/>
      <c r="H125" s="255">
        <f aca="true" t="shared" si="4" ref="H125:I130">H126</f>
        <v>15</v>
      </c>
      <c r="I125" s="255">
        <f t="shared" si="4"/>
        <v>15</v>
      </c>
    </row>
    <row r="126" spans="1:9" ht="24">
      <c r="A126" s="117" t="s">
        <v>82</v>
      </c>
      <c r="B126" s="117" t="s">
        <v>65</v>
      </c>
      <c r="C126" s="118" t="s">
        <v>63</v>
      </c>
      <c r="D126" s="134"/>
      <c r="E126" s="110"/>
      <c r="F126" s="103"/>
      <c r="G126" s="110"/>
      <c r="H126" s="241">
        <f t="shared" si="4"/>
        <v>15</v>
      </c>
      <c r="I126" s="241">
        <f t="shared" si="4"/>
        <v>15</v>
      </c>
    </row>
    <row r="127" spans="1:9" ht="12.75">
      <c r="A127" s="90" t="s">
        <v>37</v>
      </c>
      <c r="B127" s="108" t="s">
        <v>65</v>
      </c>
      <c r="C127" s="108" t="s">
        <v>63</v>
      </c>
      <c r="D127" s="93" t="s">
        <v>155</v>
      </c>
      <c r="E127" s="94"/>
      <c r="F127" s="95"/>
      <c r="G127" s="136"/>
      <c r="H127" s="241">
        <f t="shared" si="4"/>
        <v>15</v>
      </c>
      <c r="I127" s="241">
        <f t="shared" si="4"/>
        <v>15</v>
      </c>
    </row>
    <row r="128" spans="1:9" ht="51">
      <c r="A128" s="90" t="s">
        <v>147</v>
      </c>
      <c r="B128" s="108" t="s">
        <v>65</v>
      </c>
      <c r="C128" s="108" t="s">
        <v>63</v>
      </c>
      <c r="D128" s="93" t="s">
        <v>155</v>
      </c>
      <c r="E128" s="94"/>
      <c r="F128" s="95"/>
      <c r="G128" s="136"/>
      <c r="H128" s="241">
        <f t="shared" si="4"/>
        <v>15</v>
      </c>
      <c r="I128" s="241">
        <f t="shared" si="4"/>
        <v>15</v>
      </c>
    </row>
    <row r="129" spans="1:9" ht="51">
      <c r="A129" s="166" t="s">
        <v>1</v>
      </c>
      <c r="B129" s="108" t="s">
        <v>65</v>
      </c>
      <c r="C129" s="108" t="s">
        <v>63</v>
      </c>
      <c r="D129" s="93" t="s">
        <v>155</v>
      </c>
      <c r="E129" s="94" t="s">
        <v>187</v>
      </c>
      <c r="F129" s="95"/>
      <c r="G129" s="136"/>
      <c r="H129" s="303">
        <f t="shared" si="4"/>
        <v>15</v>
      </c>
      <c r="I129" s="303">
        <f t="shared" si="4"/>
        <v>15</v>
      </c>
    </row>
    <row r="130" spans="1:9" ht="22.5">
      <c r="A130" s="185" t="s">
        <v>182</v>
      </c>
      <c r="B130" s="112" t="s">
        <v>65</v>
      </c>
      <c r="C130" s="112" t="s">
        <v>63</v>
      </c>
      <c r="D130" s="101" t="s">
        <v>155</v>
      </c>
      <c r="E130" s="102" t="s">
        <v>187</v>
      </c>
      <c r="F130" s="103" t="s">
        <v>218</v>
      </c>
      <c r="G130" s="137"/>
      <c r="H130" s="242">
        <f t="shared" si="4"/>
        <v>15</v>
      </c>
      <c r="I130" s="242">
        <f t="shared" si="4"/>
        <v>15</v>
      </c>
    </row>
    <row r="131" spans="1:9" ht="24">
      <c r="A131" s="106" t="s">
        <v>98</v>
      </c>
      <c r="B131" s="112" t="s">
        <v>65</v>
      </c>
      <c r="C131" s="112" t="s">
        <v>63</v>
      </c>
      <c r="D131" s="101" t="s">
        <v>155</v>
      </c>
      <c r="E131" s="102" t="s">
        <v>187</v>
      </c>
      <c r="F131" s="103" t="s">
        <v>218</v>
      </c>
      <c r="G131" s="122">
        <v>240</v>
      </c>
      <c r="H131" s="242">
        <v>15</v>
      </c>
      <c r="I131" s="242">
        <v>15</v>
      </c>
    </row>
    <row r="132" spans="1:9" ht="12.75">
      <c r="A132" s="147" t="s">
        <v>49</v>
      </c>
      <c r="B132" s="147" t="s">
        <v>66</v>
      </c>
      <c r="C132" s="148"/>
      <c r="D132" s="149"/>
      <c r="E132" s="150"/>
      <c r="F132" s="172"/>
      <c r="G132" s="173"/>
      <c r="H132" s="255">
        <f>H133</f>
        <v>3286.2000000000003</v>
      </c>
      <c r="I132" s="255">
        <f>I133</f>
        <v>3328.8</v>
      </c>
    </row>
    <row r="133" spans="1:9" ht="12.75">
      <c r="A133" s="117" t="s">
        <v>67</v>
      </c>
      <c r="B133" s="117" t="s">
        <v>66</v>
      </c>
      <c r="C133" s="118" t="s">
        <v>58</v>
      </c>
      <c r="D133" s="134"/>
      <c r="E133" s="110"/>
      <c r="F133" s="95"/>
      <c r="G133" s="96"/>
      <c r="H133" s="241">
        <f>H134</f>
        <v>3286.2000000000003</v>
      </c>
      <c r="I133" s="200">
        <f>I134</f>
        <v>3328.8</v>
      </c>
    </row>
    <row r="134" spans="1:9" ht="25.5">
      <c r="A134" s="161" t="s">
        <v>183</v>
      </c>
      <c r="B134" s="91" t="s">
        <v>66</v>
      </c>
      <c r="C134" s="92" t="s">
        <v>58</v>
      </c>
      <c r="D134" s="93" t="s">
        <v>65</v>
      </c>
      <c r="E134" s="94"/>
      <c r="F134" s="95"/>
      <c r="G134" s="96"/>
      <c r="H134" s="241">
        <f>H135+H144</f>
        <v>3286.2000000000003</v>
      </c>
      <c r="I134" s="241">
        <f>I135+I144</f>
        <v>3328.8</v>
      </c>
    </row>
    <row r="135" spans="1:9" ht="25.5">
      <c r="A135" s="162" t="s">
        <v>184</v>
      </c>
      <c r="B135" s="108" t="s">
        <v>66</v>
      </c>
      <c r="C135" s="108" t="s">
        <v>58</v>
      </c>
      <c r="D135" s="93" t="s">
        <v>65</v>
      </c>
      <c r="E135" s="94" t="s">
        <v>187</v>
      </c>
      <c r="F135" s="95"/>
      <c r="G135" s="136"/>
      <c r="H135" s="241">
        <f>H136+H140+H142</f>
        <v>3121.4</v>
      </c>
      <c r="I135" s="241">
        <f>I136+I140+I142</f>
        <v>3164</v>
      </c>
    </row>
    <row r="136" spans="1:9" ht="27">
      <c r="A136" s="188" t="s">
        <v>185</v>
      </c>
      <c r="B136" s="112" t="s">
        <v>66</v>
      </c>
      <c r="C136" s="112" t="s">
        <v>58</v>
      </c>
      <c r="D136" s="101" t="s">
        <v>65</v>
      </c>
      <c r="E136" s="102" t="s">
        <v>187</v>
      </c>
      <c r="F136" s="103" t="s">
        <v>245</v>
      </c>
      <c r="G136" s="137"/>
      <c r="H136" s="309">
        <f>H137+H138+H139</f>
        <v>3051.4</v>
      </c>
      <c r="I136" s="309">
        <f>I137+I138+I139</f>
        <v>3094</v>
      </c>
    </row>
    <row r="137" spans="1:9" ht="22.5">
      <c r="A137" s="162" t="s">
        <v>250</v>
      </c>
      <c r="B137" s="112" t="s">
        <v>66</v>
      </c>
      <c r="C137" s="112" t="s">
        <v>58</v>
      </c>
      <c r="D137" s="101" t="s">
        <v>65</v>
      </c>
      <c r="E137" s="102" t="s">
        <v>187</v>
      </c>
      <c r="F137" s="103" t="s">
        <v>245</v>
      </c>
      <c r="G137" s="137" t="s">
        <v>106</v>
      </c>
      <c r="H137" s="205">
        <v>2136.5</v>
      </c>
      <c r="I137" s="202">
        <v>2136.5</v>
      </c>
    </row>
    <row r="138" spans="1:9" ht="24">
      <c r="A138" s="106" t="s">
        <v>98</v>
      </c>
      <c r="B138" s="112" t="s">
        <v>66</v>
      </c>
      <c r="C138" s="112" t="s">
        <v>58</v>
      </c>
      <c r="D138" s="101" t="s">
        <v>65</v>
      </c>
      <c r="E138" s="102" t="s">
        <v>187</v>
      </c>
      <c r="F138" s="103" t="s">
        <v>245</v>
      </c>
      <c r="G138" s="137" t="s">
        <v>97</v>
      </c>
      <c r="H138" s="308">
        <f>912.4</f>
        <v>912.4</v>
      </c>
      <c r="I138" s="202">
        <f>955</f>
        <v>955</v>
      </c>
    </row>
    <row r="139" spans="1:9" ht="22.5">
      <c r="A139" s="106" t="s">
        <v>99</v>
      </c>
      <c r="B139" s="112" t="s">
        <v>66</v>
      </c>
      <c r="C139" s="112" t="s">
        <v>58</v>
      </c>
      <c r="D139" s="101" t="s">
        <v>65</v>
      </c>
      <c r="E139" s="102" t="s">
        <v>187</v>
      </c>
      <c r="F139" s="103" t="s">
        <v>245</v>
      </c>
      <c r="G139" s="122">
        <v>850</v>
      </c>
      <c r="H139" s="205">
        <v>2.5</v>
      </c>
      <c r="I139" s="202">
        <v>2.5</v>
      </c>
    </row>
    <row r="140" spans="1:9" ht="24">
      <c r="A140" s="106" t="s">
        <v>189</v>
      </c>
      <c r="B140" s="112" t="s">
        <v>66</v>
      </c>
      <c r="C140" s="187" t="s">
        <v>58</v>
      </c>
      <c r="D140" s="101" t="s">
        <v>65</v>
      </c>
      <c r="E140" s="102" t="s">
        <v>187</v>
      </c>
      <c r="F140" s="103" t="s">
        <v>241</v>
      </c>
      <c r="G140" s="131"/>
      <c r="H140" s="205">
        <f>H141</f>
        <v>20</v>
      </c>
      <c r="I140" s="202">
        <f>I141</f>
        <v>20</v>
      </c>
    </row>
    <row r="141" spans="1:9" ht="24">
      <c r="A141" s="106" t="s">
        <v>98</v>
      </c>
      <c r="B141" s="112" t="s">
        <v>66</v>
      </c>
      <c r="C141" s="187" t="s">
        <v>58</v>
      </c>
      <c r="D141" s="101" t="s">
        <v>65</v>
      </c>
      <c r="E141" s="102" t="s">
        <v>187</v>
      </c>
      <c r="F141" s="103" t="s">
        <v>241</v>
      </c>
      <c r="G141" s="131">
        <v>240</v>
      </c>
      <c r="H141" s="205">
        <v>20</v>
      </c>
      <c r="I141" s="202">
        <v>20</v>
      </c>
    </row>
    <row r="142" spans="1:9" ht="22.5">
      <c r="A142" s="106" t="s">
        <v>190</v>
      </c>
      <c r="B142" s="112" t="s">
        <v>66</v>
      </c>
      <c r="C142" s="187" t="s">
        <v>58</v>
      </c>
      <c r="D142" s="101" t="s">
        <v>65</v>
      </c>
      <c r="E142" s="102" t="s">
        <v>187</v>
      </c>
      <c r="F142" s="103" t="s">
        <v>246</v>
      </c>
      <c r="G142" s="131"/>
      <c r="H142" s="300">
        <f>H143</f>
        <v>50</v>
      </c>
      <c r="I142" s="202">
        <f>I143</f>
        <v>50</v>
      </c>
    </row>
    <row r="143" spans="1:9" ht="24">
      <c r="A143" s="106" t="s">
        <v>98</v>
      </c>
      <c r="B143" s="112" t="s">
        <v>66</v>
      </c>
      <c r="C143" s="187" t="s">
        <v>58</v>
      </c>
      <c r="D143" s="101" t="s">
        <v>65</v>
      </c>
      <c r="E143" s="102" t="s">
        <v>187</v>
      </c>
      <c r="F143" s="103" t="s">
        <v>246</v>
      </c>
      <c r="G143" s="131">
        <v>240</v>
      </c>
      <c r="H143" s="301">
        <v>50</v>
      </c>
      <c r="I143" s="202">
        <v>50</v>
      </c>
    </row>
    <row r="144" spans="1:9" ht="48">
      <c r="A144" s="215" t="s">
        <v>317</v>
      </c>
      <c r="B144" s="108" t="s">
        <v>66</v>
      </c>
      <c r="C144" s="277" t="s">
        <v>58</v>
      </c>
      <c r="D144" s="93" t="s">
        <v>65</v>
      </c>
      <c r="E144" s="94" t="s">
        <v>85</v>
      </c>
      <c r="F144" s="95"/>
      <c r="G144" s="275"/>
      <c r="H144" s="300">
        <f>H145</f>
        <v>164.8</v>
      </c>
      <c r="I144" s="258">
        <f>I145</f>
        <v>164.8</v>
      </c>
    </row>
    <row r="145" spans="1:9" ht="59.25" customHeight="1">
      <c r="A145" s="432" t="s">
        <v>319</v>
      </c>
      <c r="B145" s="112" t="s">
        <v>66</v>
      </c>
      <c r="C145" s="187" t="s">
        <v>58</v>
      </c>
      <c r="D145" s="101" t="s">
        <v>65</v>
      </c>
      <c r="E145" s="102" t="s">
        <v>85</v>
      </c>
      <c r="F145" s="103" t="s">
        <v>188</v>
      </c>
      <c r="G145" s="131"/>
      <c r="H145" s="301">
        <f>H146</f>
        <v>164.8</v>
      </c>
      <c r="I145" s="202">
        <f>I146</f>
        <v>164.8</v>
      </c>
    </row>
    <row r="146" spans="1:9" ht="22.5">
      <c r="A146" s="162" t="s">
        <v>186</v>
      </c>
      <c r="B146" s="112" t="s">
        <v>66</v>
      </c>
      <c r="C146" s="187" t="s">
        <v>58</v>
      </c>
      <c r="D146" s="101" t="s">
        <v>65</v>
      </c>
      <c r="E146" s="102" t="s">
        <v>85</v>
      </c>
      <c r="F146" s="103" t="s">
        <v>188</v>
      </c>
      <c r="G146" s="131">
        <v>110</v>
      </c>
      <c r="H146" s="301">
        <v>164.8</v>
      </c>
      <c r="I146" s="202">
        <v>164.8</v>
      </c>
    </row>
    <row r="147" spans="1:9" ht="14.25">
      <c r="A147" s="189" t="s">
        <v>107</v>
      </c>
      <c r="B147" s="190" t="s">
        <v>77</v>
      </c>
      <c r="C147" s="191"/>
      <c r="D147" s="149"/>
      <c r="E147" s="150"/>
      <c r="F147" s="158"/>
      <c r="G147" s="192" t="s">
        <v>108</v>
      </c>
      <c r="H147" s="253">
        <f aca="true" t="shared" si="5" ref="H147:I151">H148</f>
        <v>276.3</v>
      </c>
      <c r="I147" s="253">
        <f t="shared" si="5"/>
        <v>276.3</v>
      </c>
    </row>
    <row r="148" spans="1:9" ht="12.75">
      <c r="A148" s="117" t="s">
        <v>109</v>
      </c>
      <c r="B148" s="117" t="s">
        <v>77</v>
      </c>
      <c r="C148" s="118" t="s">
        <v>58</v>
      </c>
      <c r="D148" s="134"/>
      <c r="E148" s="110"/>
      <c r="F148" s="135"/>
      <c r="G148" s="110"/>
      <c r="H148" s="240">
        <f t="shared" si="5"/>
        <v>276.3</v>
      </c>
      <c r="I148" s="240">
        <f t="shared" si="5"/>
        <v>276.3</v>
      </c>
    </row>
    <row r="149" spans="1:9" ht="12.75">
      <c r="A149" s="90" t="s">
        <v>110</v>
      </c>
      <c r="B149" s="91" t="s">
        <v>77</v>
      </c>
      <c r="C149" s="92" t="s">
        <v>58</v>
      </c>
      <c r="D149" s="93" t="s">
        <v>111</v>
      </c>
      <c r="E149" s="94"/>
      <c r="F149" s="95"/>
      <c r="G149" s="96"/>
      <c r="H149" s="240">
        <f t="shared" si="5"/>
        <v>276.3</v>
      </c>
      <c r="I149" s="240">
        <f t="shared" si="5"/>
        <v>276.3</v>
      </c>
    </row>
    <row r="150" spans="1:9" ht="21">
      <c r="A150" s="90" t="s">
        <v>112</v>
      </c>
      <c r="B150" s="278" t="s">
        <v>77</v>
      </c>
      <c r="C150" s="142" t="s">
        <v>58</v>
      </c>
      <c r="D150" s="142" t="s">
        <v>111</v>
      </c>
      <c r="E150" s="96" t="s">
        <v>187</v>
      </c>
      <c r="F150" s="143"/>
      <c r="G150" s="96"/>
      <c r="H150" s="249">
        <f t="shared" si="5"/>
        <v>276.3</v>
      </c>
      <c r="I150" s="249">
        <f t="shared" si="5"/>
        <v>276.3</v>
      </c>
    </row>
    <row r="151" spans="1:9" ht="38.25">
      <c r="A151" s="125" t="s">
        <v>113</v>
      </c>
      <c r="B151" s="138" t="s">
        <v>77</v>
      </c>
      <c r="C151" s="134" t="s">
        <v>58</v>
      </c>
      <c r="D151" s="134" t="s">
        <v>111</v>
      </c>
      <c r="E151" s="110" t="s">
        <v>187</v>
      </c>
      <c r="F151" s="135" t="s">
        <v>247</v>
      </c>
      <c r="G151" s="110"/>
      <c r="H151" s="249">
        <f t="shared" si="5"/>
        <v>276.3</v>
      </c>
      <c r="I151" s="249">
        <f t="shared" si="5"/>
        <v>276.3</v>
      </c>
    </row>
    <row r="152" spans="1:9" ht="25.5">
      <c r="A152" s="125" t="s">
        <v>114</v>
      </c>
      <c r="B152" s="138" t="s">
        <v>77</v>
      </c>
      <c r="C152" s="134" t="s">
        <v>58</v>
      </c>
      <c r="D152" s="134" t="s">
        <v>111</v>
      </c>
      <c r="E152" s="110" t="s">
        <v>187</v>
      </c>
      <c r="F152" s="135" t="s">
        <v>247</v>
      </c>
      <c r="G152" s="110" t="s">
        <v>302</v>
      </c>
      <c r="H152" s="249">
        <v>276.3</v>
      </c>
      <c r="I152" s="249">
        <v>276.3</v>
      </c>
    </row>
    <row r="153" spans="1:9" ht="31.5">
      <c r="A153" s="181" t="s">
        <v>148</v>
      </c>
      <c r="B153" s="182" t="s">
        <v>41</v>
      </c>
      <c r="C153" s="183"/>
      <c r="D153" s="183"/>
      <c r="E153" s="173"/>
      <c r="F153" s="184"/>
      <c r="G153" s="173"/>
      <c r="H153" s="250">
        <f>H154</f>
        <v>10.4</v>
      </c>
      <c r="I153" s="313"/>
    </row>
    <row r="154" spans="1:9" ht="12.75">
      <c r="A154" s="139" t="s">
        <v>148</v>
      </c>
      <c r="B154" s="279" t="s">
        <v>41</v>
      </c>
      <c r="C154" s="280" t="s">
        <v>58</v>
      </c>
      <c r="D154" s="280"/>
      <c r="E154" s="281"/>
      <c r="F154" s="282"/>
      <c r="G154" s="281"/>
      <c r="H154" s="259">
        <f>H156</f>
        <v>10.4</v>
      </c>
      <c r="I154" s="202"/>
    </row>
    <row r="155" spans="1:9" ht="12.75">
      <c r="A155" s="90" t="s">
        <v>149</v>
      </c>
      <c r="B155" s="278" t="s">
        <v>41</v>
      </c>
      <c r="C155" s="142" t="s">
        <v>58</v>
      </c>
      <c r="D155" s="142" t="s">
        <v>150</v>
      </c>
      <c r="E155" s="96"/>
      <c r="F155" s="143"/>
      <c r="G155" s="96"/>
      <c r="H155" s="249">
        <f>H156</f>
        <v>10.4</v>
      </c>
      <c r="I155" s="202"/>
    </row>
    <row r="156" spans="1:9" ht="25.5">
      <c r="A156" s="125" t="s">
        <v>151</v>
      </c>
      <c r="B156" s="138" t="s">
        <v>41</v>
      </c>
      <c r="C156" s="134" t="s">
        <v>58</v>
      </c>
      <c r="D156" s="134" t="s">
        <v>150</v>
      </c>
      <c r="E156" s="110" t="s">
        <v>187</v>
      </c>
      <c r="F156" s="135"/>
      <c r="G156" s="110"/>
      <c r="H156" s="249">
        <f>H157</f>
        <v>10.4</v>
      </c>
      <c r="I156" s="202"/>
    </row>
    <row r="157" spans="1:9" ht="33.75">
      <c r="A157" s="121" t="s">
        <v>152</v>
      </c>
      <c r="B157" s="138" t="s">
        <v>41</v>
      </c>
      <c r="C157" s="134" t="s">
        <v>58</v>
      </c>
      <c r="D157" s="134" t="s">
        <v>150</v>
      </c>
      <c r="E157" s="110" t="s">
        <v>187</v>
      </c>
      <c r="F157" s="135" t="s">
        <v>248</v>
      </c>
      <c r="G157" s="110"/>
      <c r="H157" s="249">
        <f>H158</f>
        <v>10.4</v>
      </c>
      <c r="I157" s="202"/>
    </row>
    <row r="158" spans="1:9" ht="16.5" customHeight="1">
      <c r="A158" s="121" t="s">
        <v>153</v>
      </c>
      <c r="B158" s="138" t="s">
        <v>41</v>
      </c>
      <c r="C158" s="134" t="s">
        <v>58</v>
      </c>
      <c r="D158" s="134" t="s">
        <v>150</v>
      </c>
      <c r="E158" s="110" t="s">
        <v>187</v>
      </c>
      <c r="F158" s="135" t="s">
        <v>248</v>
      </c>
      <c r="G158" s="110" t="s">
        <v>154</v>
      </c>
      <c r="H158" s="249">
        <v>10.4</v>
      </c>
      <c r="I158" s="202"/>
    </row>
    <row r="159" spans="1:9" ht="12.75">
      <c r="A159" s="203" t="s">
        <v>121</v>
      </c>
      <c r="B159" s="194"/>
      <c r="C159" s="194"/>
      <c r="D159" s="194"/>
      <c r="E159" s="194"/>
      <c r="F159" s="194"/>
      <c r="G159" s="194"/>
      <c r="H159" s="206">
        <f>H16+H82+H95+H100+H125+H132+H147+H153</f>
        <v>11436.6</v>
      </c>
      <c r="I159" s="206">
        <f>I16+I82+I95+I100+I125+I132+I147+I153</f>
        <v>11643.900000000001</v>
      </c>
    </row>
  </sheetData>
  <sheetProtection/>
  <mergeCells count="13">
    <mergeCell ref="A8:I8"/>
    <mergeCell ref="B9:I9"/>
    <mergeCell ref="A11:I11"/>
    <mergeCell ref="G1:I1"/>
    <mergeCell ref="C2:I2"/>
    <mergeCell ref="C3:I3"/>
    <mergeCell ref="C4:G4"/>
    <mergeCell ref="A12:I12"/>
    <mergeCell ref="B14:G14"/>
    <mergeCell ref="H14:H15"/>
    <mergeCell ref="D15:F15"/>
    <mergeCell ref="I14:I15"/>
    <mergeCell ref="D7:I7"/>
  </mergeCells>
  <printOptions/>
  <pageMargins left="0.7480314960629921" right="0.1968503937007874" top="0.31496062992125984" bottom="0.1968503937007874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K202"/>
  <sheetViews>
    <sheetView zoomScalePageLayoutView="0" workbookViewId="0" topLeftCell="B1">
      <selection activeCell="D6" sqref="D6:J6"/>
    </sheetView>
  </sheetViews>
  <sheetFormatPr defaultColWidth="9.140625" defaultRowHeight="12.75"/>
  <cols>
    <col min="1" max="1" width="3.7109375" style="9" hidden="1" customWidth="1"/>
    <col min="2" max="2" width="53.421875" style="1" customWidth="1"/>
    <col min="3" max="3" width="6.7109375" style="13" customWidth="1"/>
    <col min="4" max="4" width="4.7109375" style="1" customWidth="1"/>
    <col min="5" max="5" width="4.57421875" style="1" customWidth="1"/>
    <col min="6" max="6" width="3.7109375" style="1" customWidth="1"/>
    <col min="7" max="7" width="5.57421875" style="1" customWidth="1"/>
    <col min="8" max="8" width="5.28125" style="1" customWidth="1"/>
    <col min="9" max="9" width="6.28125" style="1" customWidth="1"/>
    <col min="10" max="10" width="12.57421875" style="235" customWidth="1"/>
    <col min="11" max="16384" width="9.140625" style="1" customWidth="1"/>
  </cols>
  <sheetData>
    <row r="1" spans="7:10" ht="12.75">
      <c r="G1" s="451" t="s">
        <v>87</v>
      </c>
      <c r="H1" s="451"/>
      <c r="I1" s="451"/>
      <c r="J1" s="452"/>
    </row>
    <row r="2" spans="3:10" ht="38.25" customHeight="1">
      <c r="C2" s="454" t="s">
        <v>295</v>
      </c>
      <c r="D2" s="443"/>
      <c r="E2" s="443"/>
      <c r="F2" s="443"/>
      <c r="G2" s="443"/>
      <c r="H2" s="443"/>
      <c r="I2" s="443"/>
      <c r="J2" s="443"/>
    </row>
    <row r="3" spans="5:9" ht="12.75">
      <c r="E3" s="455" t="s">
        <v>321</v>
      </c>
      <c r="F3" s="455"/>
      <c r="G3" s="455"/>
      <c r="H3" s="455"/>
      <c r="I3" s="455"/>
    </row>
    <row r="5" spans="7:10" ht="12.75">
      <c r="G5" s="451" t="s">
        <v>115</v>
      </c>
      <c r="H5" s="451"/>
      <c r="I5" s="451"/>
      <c r="J5" s="452"/>
    </row>
    <row r="6" spans="4:10" ht="46.5" customHeight="1">
      <c r="D6" s="450" t="s">
        <v>194</v>
      </c>
      <c r="E6" s="450"/>
      <c r="F6" s="450"/>
      <c r="G6" s="450"/>
      <c r="H6" s="450"/>
      <c r="I6" s="450"/>
      <c r="J6" s="450"/>
    </row>
    <row r="7" spans="6:9" ht="12.75">
      <c r="F7" s="451" t="s">
        <v>275</v>
      </c>
      <c r="G7" s="451"/>
      <c r="H7" s="451"/>
      <c r="I7" s="451"/>
    </row>
    <row r="8" spans="1:10" ht="36.75" customHeight="1">
      <c r="A8" s="465" t="s">
        <v>90</v>
      </c>
      <c r="B8" s="465"/>
      <c r="C8" s="465"/>
      <c r="D8" s="465"/>
      <c r="E8" s="465"/>
      <c r="F8" s="465"/>
      <c r="G8" s="465"/>
      <c r="H8" s="465"/>
      <c r="I8" s="465"/>
      <c r="J8" s="465"/>
    </row>
    <row r="9" spans="1:9" ht="15.75">
      <c r="A9" s="453" t="s">
        <v>195</v>
      </c>
      <c r="B9" s="453"/>
      <c r="C9" s="453"/>
      <c r="D9" s="453"/>
      <c r="E9" s="453"/>
      <c r="F9" s="453"/>
      <c r="G9" s="453"/>
      <c r="H9" s="453"/>
      <c r="I9" s="453"/>
    </row>
    <row r="10" ht="12.75">
      <c r="I10" s="10" t="s">
        <v>70</v>
      </c>
    </row>
    <row r="11" spans="1:10" ht="19.5" customHeight="1">
      <c r="A11" s="462" t="s">
        <v>55</v>
      </c>
      <c r="B11" s="2" t="s">
        <v>73</v>
      </c>
      <c r="C11" s="463" t="s">
        <v>69</v>
      </c>
      <c r="D11" s="456" t="s">
        <v>124</v>
      </c>
      <c r="E11" s="457"/>
      <c r="F11" s="457"/>
      <c r="G11" s="457"/>
      <c r="H11" s="457"/>
      <c r="I11" s="458"/>
      <c r="J11" s="459" t="s">
        <v>122</v>
      </c>
    </row>
    <row r="12" spans="1:10" ht="51" customHeight="1">
      <c r="A12" s="462"/>
      <c r="B12" s="3"/>
      <c r="C12" s="464"/>
      <c r="D12" s="68" t="s">
        <v>76</v>
      </c>
      <c r="E12" s="69" t="s">
        <v>75</v>
      </c>
      <c r="F12" s="461" t="s">
        <v>74</v>
      </c>
      <c r="G12" s="461"/>
      <c r="H12" s="461"/>
      <c r="I12" s="70" t="s">
        <v>125</v>
      </c>
      <c r="J12" s="460"/>
    </row>
    <row r="13" spans="1:10" ht="29.25" customHeight="1">
      <c r="A13" s="15"/>
      <c r="B13" s="86" t="s">
        <v>131</v>
      </c>
      <c r="C13" s="72" t="s">
        <v>71</v>
      </c>
      <c r="D13" s="53"/>
      <c r="E13" s="54"/>
      <c r="F13" s="55"/>
      <c r="G13" s="56"/>
      <c r="H13" s="62"/>
      <c r="I13" s="73"/>
      <c r="J13" s="236">
        <f>J14+J86+J93+J106+J119+J158+J165+J183+J189</f>
        <v>13251.400000000001</v>
      </c>
    </row>
    <row r="14" spans="2:10" ht="22.5" customHeight="1">
      <c r="B14" s="81" t="s">
        <v>57</v>
      </c>
      <c r="C14" s="74">
        <v>871</v>
      </c>
      <c r="D14" s="53" t="s">
        <v>58</v>
      </c>
      <c r="E14" s="54" t="s">
        <v>56</v>
      </c>
      <c r="F14" s="55"/>
      <c r="G14" s="56"/>
      <c r="H14" s="62"/>
      <c r="I14" s="59"/>
      <c r="J14" s="236">
        <f>J20+J41+J46+J51</f>
        <v>5914.700000000001</v>
      </c>
    </row>
    <row r="15" spans="2:10" ht="22.5" customHeight="1" hidden="1">
      <c r="B15" s="87" t="s">
        <v>68</v>
      </c>
      <c r="C15" s="78" t="s">
        <v>132</v>
      </c>
      <c r="D15" s="41" t="s">
        <v>58</v>
      </c>
      <c r="E15" s="42" t="s">
        <v>41</v>
      </c>
      <c r="F15" s="36"/>
      <c r="G15" s="37"/>
      <c r="H15" s="38"/>
      <c r="I15" s="39"/>
      <c r="J15" s="237">
        <f>J16</f>
        <v>0</v>
      </c>
    </row>
    <row r="16" spans="2:10" ht="22.5" customHeight="1" hidden="1">
      <c r="B16" s="43" t="s">
        <v>117</v>
      </c>
      <c r="C16" s="44" t="s">
        <v>132</v>
      </c>
      <c r="D16" s="44" t="s">
        <v>58</v>
      </c>
      <c r="E16" s="45" t="s">
        <v>41</v>
      </c>
      <c r="F16" s="46" t="s">
        <v>79</v>
      </c>
      <c r="G16" s="47"/>
      <c r="H16" s="48"/>
      <c r="I16" s="49"/>
      <c r="J16" s="238"/>
    </row>
    <row r="17" spans="2:10" ht="24.75" customHeight="1" hidden="1">
      <c r="B17" s="33" t="s">
        <v>118</v>
      </c>
      <c r="C17" s="12" t="s">
        <v>132</v>
      </c>
      <c r="D17" s="53" t="s">
        <v>58</v>
      </c>
      <c r="E17" s="54" t="s">
        <v>41</v>
      </c>
      <c r="F17" s="55" t="s">
        <v>79</v>
      </c>
      <c r="G17" s="56" t="s">
        <v>36</v>
      </c>
      <c r="H17" s="62"/>
      <c r="I17" s="63"/>
      <c r="J17" s="237"/>
    </row>
    <row r="18" spans="2:10" ht="24" customHeight="1" hidden="1">
      <c r="B18" s="64" t="s">
        <v>126</v>
      </c>
      <c r="C18" s="12" t="s">
        <v>132</v>
      </c>
      <c r="D18" s="34" t="s">
        <v>58</v>
      </c>
      <c r="E18" s="35" t="s">
        <v>41</v>
      </c>
      <c r="F18" s="36" t="s">
        <v>79</v>
      </c>
      <c r="G18" s="37" t="s">
        <v>36</v>
      </c>
      <c r="H18" s="38" t="s">
        <v>42</v>
      </c>
      <c r="I18" s="39"/>
      <c r="J18" s="237"/>
    </row>
    <row r="19" spans="2:10" ht="22.5" customHeight="1" hidden="1">
      <c r="B19" s="40" t="s">
        <v>98</v>
      </c>
      <c r="C19" s="76" t="s">
        <v>132</v>
      </c>
      <c r="D19" s="34" t="s">
        <v>58</v>
      </c>
      <c r="E19" s="35" t="s">
        <v>41</v>
      </c>
      <c r="F19" s="36" t="s">
        <v>79</v>
      </c>
      <c r="G19" s="37" t="s">
        <v>36</v>
      </c>
      <c r="H19" s="38" t="s">
        <v>42</v>
      </c>
      <c r="I19" s="39" t="s">
        <v>97</v>
      </c>
      <c r="J19" s="239"/>
    </row>
    <row r="20" spans="2:10" ht="36">
      <c r="B20" s="32" t="s">
        <v>61</v>
      </c>
      <c r="C20" s="75">
        <v>871</v>
      </c>
      <c r="D20" s="8" t="s">
        <v>58</v>
      </c>
      <c r="E20" s="8" t="s">
        <v>62</v>
      </c>
      <c r="F20" s="4"/>
      <c r="G20" s="4"/>
      <c r="H20" s="4"/>
      <c r="I20" s="4"/>
      <c r="J20" s="199">
        <f>J21+J35</f>
        <v>4737.900000000001</v>
      </c>
    </row>
    <row r="21" spans="2:10" ht="25.5">
      <c r="B21" s="90" t="s">
        <v>92</v>
      </c>
      <c r="C21" s="53">
        <v>871</v>
      </c>
      <c r="D21" s="91" t="s">
        <v>58</v>
      </c>
      <c r="E21" s="92" t="s">
        <v>62</v>
      </c>
      <c r="F21" s="93" t="s">
        <v>34</v>
      </c>
      <c r="G21" s="94"/>
      <c r="H21" s="95"/>
      <c r="I21" s="96"/>
      <c r="J21" s="240">
        <f>J22+J25</f>
        <v>4671.8</v>
      </c>
    </row>
    <row r="22" spans="2:10" ht="12.75">
      <c r="B22" s="90" t="s">
        <v>35</v>
      </c>
      <c r="C22" s="8">
        <v>871</v>
      </c>
      <c r="D22" s="107" t="s">
        <v>58</v>
      </c>
      <c r="E22" s="107" t="s">
        <v>62</v>
      </c>
      <c r="F22" s="93" t="s">
        <v>34</v>
      </c>
      <c r="G22" s="94" t="s">
        <v>187</v>
      </c>
      <c r="H22" s="103"/>
      <c r="I22" s="108"/>
      <c r="J22" s="241">
        <f>J23</f>
        <v>615.1</v>
      </c>
    </row>
    <row r="23" spans="2:10" ht="51">
      <c r="B23" s="109" t="s">
        <v>93</v>
      </c>
      <c r="C23" s="31">
        <v>871</v>
      </c>
      <c r="D23" s="99" t="s">
        <v>58</v>
      </c>
      <c r="E23" s="100" t="s">
        <v>62</v>
      </c>
      <c r="F23" s="101" t="s">
        <v>34</v>
      </c>
      <c r="G23" s="102" t="s">
        <v>187</v>
      </c>
      <c r="H23" s="103" t="s">
        <v>199</v>
      </c>
      <c r="I23" s="110"/>
      <c r="J23" s="242">
        <f>J24</f>
        <v>615.1</v>
      </c>
    </row>
    <row r="24" spans="2:10" ht="24">
      <c r="B24" s="111" t="s">
        <v>95</v>
      </c>
      <c r="C24" s="77">
        <v>871</v>
      </c>
      <c r="D24" s="99" t="s">
        <v>58</v>
      </c>
      <c r="E24" s="100" t="s">
        <v>62</v>
      </c>
      <c r="F24" s="101" t="s">
        <v>34</v>
      </c>
      <c r="G24" s="102" t="s">
        <v>187</v>
      </c>
      <c r="H24" s="103" t="s">
        <v>199</v>
      </c>
      <c r="I24" s="104" t="s">
        <v>94</v>
      </c>
      <c r="J24" s="242">
        <v>615.1</v>
      </c>
    </row>
    <row r="25" spans="2:10" ht="12.75">
      <c r="B25" s="90" t="s">
        <v>37</v>
      </c>
      <c r="C25" s="82">
        <v>871</v>
      </c>
      <c r="D25" s="107" t="s">
        <v>58</v>
      </c>
      <c r="E25" s="107" t="s">
        <v>62</v>
      </c>
      <c r="F25" s="93" t="s">
        <v>34</v>
      </c>
      <c r="G25" s="94" t="s">
        <v>85</v>
      </c>
      <c r="H25" s="95" t="s">
        <v>201</v>
      </c>
      <c r="I25" s="108"/>
      <c r="J25" s="241">
        <f>J26+J30+J28+J34</f>
        <v>4056.7</v>
      </c>
    </row>
    <row r="26" spans="2:10" ht="51">
      <c r="B26" s="109" t="s">
        <v>93</v>
      </c>
      <c r="C26" s="12">
        <v>871</v>
      </c>
      <c r="D26" s="112" t="s">
        <v>58</v>
      </c>
      <c r="E26" s="112" t="s">
        <v>62</v>
      </c>
      <c r="F26" s="101" t="s">
        <v>34</v>
      </c>
      <c r="G26" s="102" t="s">
        <v>85</v>
      </c>
      <c r="H26" s="103" t="s">
        <v>199</v>
      </c>
      <c r="I26" s="112"/>
      <c r="J26" s="241">
        <f>J27</f>
        <v>3104.7</v>
      </c>
    </row>
    <row r="27" spans="2:10" ht="24">
      <c r="B27" s="111" t="s">
        <v>95</v>
      </c>
      <c r="C27" s="12">
        <v>871</v>
      </c>
      <c r="D27" s="112" t="s">
        <v>58</v>
      </c>
      <c r="E27" s="112" t="s">
        <v>62</v>
      </c>
      <c r="F27" s="101" t="s">
        <v>34</v>
      </c>
      <c r="G27" s="102" t="s">
        <v>85</v>
      </c>
      <c r="H27" s="103" t="s">
        <v>199</v>
      </c>
      <c r="I27" s="112" t="s">
        <v>94</v>
      </c>
      <c r="J27" s="242">
        <v>3104.7</v>
      </c>
    </row>
    <row r="28" spans="2:10" ht="63.75">
      <c r="B28" s="423" t="s">
        <v>314</v>
      </c>
      <c r="C28" s="14" t="s">
        <v>71</v>
      </c>
      <c r="D28" s="108" t="s">
        <v>58</v>
      </c>
      <c r="E28" s="108" t="s">
        <v>62</v>
      </c>
      <c r="F28" s="93" t="s">
        <v>34</v>
      </c>
      <c r="G28" s="94" t="s">
        <v>85</v>
      </c>
      <c r="H28" s="95" t="s">
        <v>249</v>
      </c>
      <c r="I28" s="108"/>
      <c r="J28" s="241">
        <f>J29</f>
        <v>138</v>
      </c>
    </row>
    <row r="29" spans="2:10" ht="24">
      <c r="B29" s="111" t="s">
        <v>311</v>
      </c>
      <c r="C29" s="12" t="s">
        <v>71</v>
      </c>
      <c r="D29" s="112" t="s">
        <v>58</v>
      </c>
      <c r="E29" s="112" t="s">
        <v>62</v>
      </c>
      <c r="F29" s="101" t="s">
        <v>34</v>
      </c>
      <c r="G29" s="102" t="s">
        <v>85</v>
      </c>
      <c r="H29" s="103" t="s">
        <v>249</v>
      </c>
      <c r="I29" s="112" t="s">
        <v>94</v>
      </c>
      <c r="J29" s="242">
        <v>138</v>
      </c>
    </row>
    <row r="30" spans="2:10" ht="51">
      <c r="B30" s="109" t="s">
        <v>96</v>
      </c>
      <c r="C30" s="12">
        <v>871</v>
      </c>
      <c r="D30" s="113" t="s">
        <v>58</v>
      </c>
      <c r="E30" s="113" t="s">
        <v>62</v>
      </c>
      <c r="F30" s="101" t="s">
        <v>34</v>
      </c>
      <c r="G30" s="102" t="s">
        <v>85</v>
      </c>
      <c r="H30" s="103" t="s">
        <v>200</v>
      </c>
      <c r="I30" s="114"/>
      <c r="J30" s="243">
        <f>J31+J32</f>
        <v>799</v>
      </c>
    </row>
    <row r="31" spans="2:11" ht="24">
      <c r="B31" s="106" t="s">
        <v>98</v>
      </c>
      <c r="C31" s="12">
        <v>871</v>
      </c>
      <c r="D31" s="114" t="s">
        <v>58</v>
      </c>
      <c r="E31" s="114" t="s">
        <v>62</v>
      </c>
      <c r="F31" s="101" t="s">
        <v>34</v>
      </c>
      <c r="G31" s="102" t="s">
        <v>85</v>
      </c>
      <c r="H31" s="103" t="s">
        <v>200</v>
      </c>
      <c r="I31" s="112" t="s">
        <v>97</v>
      </c>
      <c r="J31" s="244">
        <v>758.9</v>
      </c>
      <c r="K31" s="1">
        <v>150</v>
      </c>
    </row>
    <row r="32" spans="2:11" ht="12.75">
      <c r="B32" s="106" t="s">
        <v>99</v>
      </c>
      <c r="C32" s="12">
        <v>871</v>
      </c>
      <c r="D32" s="114" t="s">
        <v>58</v>
      </c>
      <c r="E32" s="114" t="s">
        <v>62</v>
      </c>
      <c r="F32" s="101" t="s">
        <v>34</v>
      </c>
      <c r="G32" s="102" t="s">
        <v>85</v>
      </c>
      <c r="H32" s="103" t="s">
        <v>200</v>
      </c>
      <c r="I32" s="112" t="s">
        <v>84</v>
      </c>
      <c r="J32" s="244">
        <v>40.1</v>
      </c>
      <c r="K32" s="1">
        <v>11</v>
      </c>
    </row>
    <row r="33" spans="2:10" ht="24">
      <c r="B33" s="215" t="s">
        <v>300</v>
      </c>
      <c r="C33" s="14" t="s">
        <v>71</v>
      </c>
      <c r="D33" s="213" t="s">
        <v>58</v>
      </c>
      <c r="E33" s="213" t="s">
        <v>62</v>
      </c>
      <c r="F33" s="93" t="s">
        <v>86</v>
      </c>
      <c r="G33" s="94" t="s">
        <v>213</v>
      </c>
      <c r="H33" s="95" t="s">
        <v>279</v>
      </c>
      <c r="I33" s="108"/>
      <c r="J33" s="243">
        <v>15</v>
      </c>
    </row>
    <row r="34" spans="2:11" ht="24">
      <c r="B34" s="106" t="s">
        <v>98</v>
      </c>
      <c r="C34" s="12" t="s">
        <v>71</v>
      </c>
      <c r="D34" s="114" t="s">
        <v>58</v>
      </c>
      <c r="E34" s="114" t="s">
        <v>62</v>
      </c>
      <c r="F34" s="101" t="s">
        <v>86</v>
      </c>
      <c r="G34" s="102" t="s">
        <v>213</v>
      </c>
      <c r="H34" s="103" t="s">
        <v>279</v>
      </c>
      <c r="I34" s="112" t="s">
        <v>97</v>
      </c>
      <c r="J34" s="244">
        <v>15</v>
      </c>
      <c r="K34" s="1">
        <v>15</v>
      </c>
    </row>
    <row r="35" spans="2:10" ht="12.75">
      <c r="B35" s="215" t="s">
        <v>80</v>
      </c>
      <c r="C35" s="14" t="s">
        <v>71</v>
      </c>
      <c r="D35" s="213" t="s">
        <v>58</v>
      </c>
      <c r="E35" s="214" t="s">
        <v>62</v>
      </c>
      <c r="F35" s="93" t="s">
        <v>39</v>
      </c>
      <c r="G35" s="102"/>
      <c r="H35" s="103"/>
      <c r="I35" s="115"/>
      <c r="J35" s="243">
        <f>J36</f>
        <v>66.1</v>
      </c>
    </row>
    <row r="36" spans="2:10" ht="51">
      <c r="B36" s="50" t="s">
        <v>202</v>
      </c>
      <c r="C36" s="14">
        <v>871</v>
      </c>
      <c r="D36" s="53" t="s">
        <v>58</v>
      </c>
      <c r="E36" s="54" t="s">
        <v>62</v>
      </c>
      <c r="F36" s="55" t="s">
        <v>39</v>
      </c>
      <c r="G36" s="56" t="s">
        <v>187</v>
      </c>
      <c r="H36" s="62"/>
      <c r="I36" s="216"/>
      <c r="J36" s="243">
        <f>J37+J39</f>
        <v>66.1</v>
      </c>
    </row>
    <row r="37" spans="2:10" ht="60">
      <c r="B37" s="217" t="s">
        <v>203</v>
      </c>
      <c r="C37" s="12" t="s">
        <v>71</v>
      </c>
      <c r="D37" s="34" t="s">
        <v>58</v>
      </c>
      <c r="E37" s="35" t="s">
        <v>62</v>
      </c>
      <c r="F37" s="36" t="s">
        <v>39</v>
      </c>
      <c r="G37" s="37" t="s">
        <v>187</v>
      </c>
      <c r="H37" s="38" t="s">
        <v>206</v>
      </c>
      <c r="I37" s="218"/>
      <c r="J37" s="244">
        <v>18</v>
      </c>
    </row>
    <row r="38" spans="2:10" ht="12.75">
      <c r="B38" s="219" t="s">
        <v>204</v>
      </c>
      <c r="C38" s="114" t="s">
        <v>71</v>
      </c>
      <c r="D38" s="34" t="s">
        <v>58</v>
      </c>
      <c r="E38" s="35" t="s">
        <v>62</v>
      </c>
      <c r="F38" s="36" t="s">
        <v>39</v>
      </c>
      <c r="G38" s="37" t="s">
        <v>187</v>
      </c>
      <c r="H38" s="38" t="s">
        <v>206</v>
      </c>
      <c r="I38" s="218" t="s">
        <v>198</v>
      </c>
      <c r="J38" s="244">
        <v>18</v>
      </c>
    </row>
    <row r="39" spans="2:10" ht="60">
      <c r="B39" s="57" t="s">
        <v>205</v>
      </c>
      <c r="C39" s="114" t="s">
        <v>71</v>
      </c>
      <c r="D39" s="34" t="s">
        <v>58</v>
      </c>
      <c r="E39" s="34" t="s">
        <v>62</v>
      </c>
      <c r="F39" s="36" t="s">
        <v>39</v>
      </c>
      <c r="G39" s="37" t="s">
        <v>187</v>
      </c>
      <c r="H39" s="38" t="s">
        <v>207</v>
      </c>
      <c r="I39" s="218"/>
      <c r="J39" s="244">
        <f>J40</f>
        <v>48.1</v>
      </c>
    </row>
    <row r="40" spans="2:10" ht="12.75">
      <c r="B40" s="219" t="s">
        <v>204</v>
      </c>
      <c r="C40" s="114" t="s">
        <v>71</v>
      </c>
      <c r="D40" s="34" t="s">
        <v>58</v>
      </c>
      <c r="E40" s="35" t="s">
        <v>62</v>
      </c>
      <c r="F40" s="36" t="s">
        <v>39</v>
      </c>
      <c r="G40" s="37" t="s">
        <v>187</v>
      </c>
      <c r="H40" s="38" t="s">
        <v>207</v>
      </c>
      <c r="I40" s="218" t="s">
        <v>198</v>
      </c>
      <c r="J40" s="244">
        <v>48.1</v>
      </c>
    </row>
    <row r="41" spans="2:10" ht="43.5">
      <c r="B41" s="220" t="s">
        <v>208</v>
      </c>
      <c r="C41" s="213" t="s">
        <v>71</v>
      </c>
      <c r="D41" s="221" t="s">
        <v>58</v>
      </c>
      <c r="E41" s="222" t="s">
        <v>155</v>
      </c>
      <c r="F41" s="223"/>
      <c r="G41" s="224"/>
      <c r="H41" s="225"/>
      <c r="I41" s="226"/>
      <c r="J41" s="245">
        <f>J42</f>
        <v>18.3</v>
      </c>
    </row>
    <row r="42" spans="2:10" ht="12.75">
      <c r="B42" s="50" t="s">
        <v>80</v>
      </c>
      <c r="C42" s="14" t="s">
        <v>71</v>
      </c>
      <c r="D42" s="53" t="s">
        <v>58</v>
      </c>
      <c r="E42" s="54" t="s">
        <v>155</v>
      </c>
      <c r="F42" s="55" t="s">
        <v>39</v>
      </c>
      <c r="G42" s="56"/>
      <c r="H42" s="62"/>
      <c r="I42" s="66"/>
      <c r="J42" s="245">
        <f>J43</f>
        <v>18.3</v>
      </c>
    </row>
    <row r="43" spans="2:10" ht="51">
      <c r="B43" s="50" t="s">
        <v>202</v>
      </c>
      <c r="C43" s="213" t="s">
        <v>71</v>
      </c>
      <c r="D43" s="53" t="s">
        <v>58</v>
      </c>
      <c r="E43" s="54" t="s">
        <v>155</v>
      </c>
      <c r="F43" s="55" t="s">
        <v>39</v>
      </c>
      <c r="G43" s="56" t="s">
        <v>187</v>
      </c>
      <c r="H43" s="38"/>
      <c r="I43" s="39"/>
      <c r="J43" s="245">
        <f>J44</f>
        <v>18.3</v>
      </c>
    </row>
    <row r="44" spans="2:10" ht="60">
      <c r="B44" s="227" t="s">
        <v>209</v>
      </c>
      <c r="C44" s="12">
        <v>871</v>
      </c>
      <c r="D44" s="34" t="s">
        <v>58</v>
      </c>
      <c r="E44" s="35" t="s">
        <v>155</v>
      </c>
      <c r="F44" s="36" t="s">
        <v>39</v>
      </c>
      <c r="G44" s="37" t="s">
        <v>187</v>
      </c>
      <c r="H44" s="38" t="s">
        <v>210</v>
      </c>
      <c r="I44" s="39"/>
      <c r="J44" s="246">
        <f>J45</f>
        <v>18.3</v>
      </c>
    </row>
    <row r="45" spans="2:10" ht="12.75">
      <c r="B45" s="219" t="s">
        <v>80</v>
      </c>
      <c r="C45" s="12">
        <v>871</v>
      </c>
      <c r="D45" s="34" t="s">
        <v>58</v>
      </c>
      <c r="E45" s="35" t="s">
        <v>155</v>
      </c>
      <c r="F45" s="36" t="s">
        <v>39</v>
      </c>
      <c r="G45" s="37" t="s">
        <v>187</v>
      </c>
      <c r="H45" s="38" t="s">
        <v>210</v>
      </c>
      <c r="I45" s="39" t="s">
        <v>198</v>
      </c>
      <c r="J45" s="246">
        <v>18.3</v>
      </c>
    </row>
    <row r="46" spans="2:10" ht="12.75">
      <c r="B46" s="234" t="s">
        <v>52</v>
      </c>
      <c r="C46" s="14">
        <v>871</v>
      </c>
      <c r="D46" s="41" t="s">
        <v>100</v>
      </c>
      <c r="E46" s="42" t="s">
        <v>40</v>
      </c>
      <c r="F46" s="36"/>
      <c r="G46" s="37"/>
      <c r="H46" s="38"/>
      <c r="I46" s="39"/>
      <c r="J46" s="247">
        <f>J47</f>
        <v>50</v>
      </c>
    </row>
    <row r="47" spans="2:10" ht="12.75">
      <c r="B47" s="90" t="s">
        <v>52</v>
      </c>
      <c r="C47" s="78">
        <v>871</v>
      </c>
      <c r="D47" s="91" t="s">
        <v>58</v>
      </c>
      <c r="E47" s="92" t="s">
        <v>40</v>
      </c>
      <c r="F47" s="93" t="s">
        <v>50</v>
      </c>
      <c r="G47" s="94"/>
      <c r="H47" s="95"/>
      <c r="I47" s="96"/>
      <c r="J47" s="240">
        <f>J48</f>
        <v>50</v>
      </c>
    </row>
    <row r="48" spans="2:10" ht="12.75">
      <c r="B48" s="90" t="s">
        <v>51</v>
      </c>
      <c r="C48" s="53">
        <v>871</v>
      </c>
      <c r="D48" s="91" t="s">
        <v>58</v>
      </c>
      <c r="E48" s="92" t="s">
        <v>40</v>
      </c>
      <c r="F48" s="93" t="s">
        <v>50</v>
      </c>
      <c r="G48" s="94" t="s">
        <v>187</v>
      </c>
      <c r="H48" s="103"/>
      <c r="I48" s="104"/>
      <c r="J48" s="241">
        <f>J49</f>
        <v>50</v>
      </c>
    </row>
    <row r="49" spans="2:10" ht="32.25" customHeight="1">
      <c r="B49" s="119" t="s">
        <v>101</v>
      </c>
      <c r="C49" s="12">
        <v>871</v>
      </c>
      <c r="D49" s="99" t="s">
        <v>58</v>
      </c>
      <c r="E49" s="100" t="s">
        <v>40</v>
      </c>
      <c r="F49" s="101" t="s">
        <v>50</v>
      </c>
      <c r="G49" s="102" t="s">
        <v>187</v>
      </c>
      <c r="H49" s="103" t="s">
        <v>211</v>
      </c>
      <c r="I49" s="104"/>
      <c r="J49" s="242">
        <f>J50</f>
        <v>50</v>
      </c>
    </row>
    <row r="50" spans="2:10" ht="12.75">
      <c r="B50" s="51" t="s">
        <v>102</v>
      </c>
      <c r="C50" s="12">
        <v>871</v>
      </c>
      <c r="D50" s="34" t="s">
        <v>58</v>
      </c>
      <c r="E50" s="35" t="s">
        <v>40</v>
      </c>
      <c r="F50" s="36" t="s">
        <v>50</v>
      </c>
      <c r="G50" s="37" t="s">
        <v>187</v>
      </c>
      <c r="H50" s="38" t="s">
        <v>211</v>
      </c>
      <c r="I50" s="39" t="s">
        <v>103</v>
      </c>
      <c r="J50" s="196">
        <v>50</v>
      </c>
    </row>
    <row r="51" spans="2:10" ht="22.5" customHeight="1">
      <c r="B51" s="234" t="s">
        <v>68</v>
      </c>
      <c r="C51" s="14">
        <v>871</v>
      </c>
      <c r="D51" s="41" t="s">
        <v>58</v>
      </c>
      <c r="E51" s="42" t="s">
        <v>41</v>
      </c>
      <c r="F51" s="36"/>
      <c r="G51" s="37"/>
      <c r="H51" s="38"/>
      <c r="I51" s="39"/>
      <c r="J51" s="247">
        <f>J52+J60+J83+J72</f>
        <v>1108.5</v>
      </c>
    </row>
    <row r="52" spans="2:10" ht="24" customHeight="1">
      <c r="B52" s="161" t="s">
        <v>156</v>
      </c>
      <c r="C52" s="14">
        <v>871</v>
      </c>
      <c r="D52" s="108" t="s">
        <v>58</v>
      </c>
      <c r="E52" s="108" t="s">
        <v>41</v>
      </c>
      <c r="F52" s="93" t="s">
        <v>58</v>
      </c>
      <c r="G52" s="94"/>
      <c r="H52" s="95"/>
      <c r="I52" s="108"/>
      <c r="J52" s="241">
        <f>J53</f>
        <v>397.90000000000003</v>
      </c>
    </row>
    <row r="53" spans="2:10" ht="57" customHeight="1">
      <c r="B53" s="166" t="s">
        <v>157</v>
      </c>
      <c r="C53" s="14">
        <v>871</v>
      </c>
      <c r="D53" s="108" t="s">
        <v>58</v>
      </c>
      <c r="E53" s="108" t="s">
        <v>41</v>
      </c>
      <c r="F53" s="93" t="s">
        <v>58</v>
      </c>
      <c r="G53" s="94" t="s">
        <v>187</v>
      </c>
      <c r="H53" s="95"/>
      <c r="I53" s="127"/>
      <c r="J53" s="241">
        <f>J54+J56+J58</f>
        <v>397.90000000000003</v>
      </c>
    </row>
    <row r="54" spans="2:10" ht="105.75" customHeight="1">
      <c r="B54" s="163" t="s">
        <v>212</v>
      </c>
      <c r="C54" s="12" t="s">
        <v>71</v>
      </c>
      <c r="D54" s="99" t="s">
        <v>58</v>
      </c>
      <c r="E54" s="100" t="s">
        <v>41</v>
      </c>
      <c r="F54" s="101" t="s">
        <v>58</v>
      </c>
      <c r="G54" s="102" t="s">
        <v>187</v>
      </c>
      <c r="H54" s="103" t="s">
        <v>215</v>
      </c>
      <c r="I54" s="110"/>
      <c r="J54" s="240">
        <f>J55</f>
        <v>218.6</v>
      </c>
    </row>
    <row r="55" spans="2:11" ht="25.5">
      <c r="B55" s="98" t="s">
        <v>98</v>
      </c>
      <c r="C55" s="31">
        <v>871</v>
      </c>
      <c r="D55" s="99" t="s">
        <v>58</v>
      </c>
      <c r="E55" s="100" t="s">
        <v>41</v>
      </c>
      <c r="F55" s="101" t="s">
        <v>58</v>
      </c>
      <c r="G55" s="102" t="s">
        <v>187</v>
      </c>
      <c r="H55" s="103" t="s">
        <v>215</v>
      </c>
      <c r="I55" s="110" t="s">
        <v>85</v>
      </c>
      <c r="J55" s="249">
        <v>218.6</v>
      </c>
      <c r="K55" s="1">
        <v>56.8</v>
      </c>
    </row>
    <row r="56" spans="2:10" ht="63.75">
      <c r="B56" s="163" t="s">
        <v>158</v>
      </c>
      <c r="C56" s="34">
        <v>871</v>
      </c>
      <c r="D56" s="113" t="s">
        <v>58</v>
      </c>
      <c r="E56" s="113" t="s">
        <v>41</v>
      </c>
      <c r="F56" s="101" t="s">
        <v>58</v>
      </c>
      <c r="G56" s="102" t="s">
        <v>187</v>
      </c>
      <c r="H56" s="103" t="s">
        <v>216</v>
      </c>
      <c r="I56" s="112"/>
      <c r="J56" s="243">
        <f>J57</f>
        <v>40</v>
      </c>
    </row>
    <row r="57" spans="2:10" ht="25.5">
      <c r="B57" s="98" t="s">
        <v>98</v>
      </c>
      <c r="C57" s="31">
        <v>871</v>
      </c>
      <c r="D57" s="113" t="s">
        <v>58</v>
      </c>
      <c r="E57" s="164" t="s">
        <v>41</v>
      </c>
      <c r="F57" s="101" t="s">
        <v>58</v>
      </c>
      <c r="G57" s="102" t="s">
        <v>187</v>
      </c>
      <c r="H57" s="103" t="s">
        <v>216</v>
      </c>
      <c r="I57" s="115" t="s">
        <v>97</v>
      </c>
      <c r="J57" s="244">
        <v>40</v>
      </c>
    </row>
    <row r="58" spans="2:10" ht="63.75">
      <c r="B58" s="163" t="s">
        <v>159</v>
      </c>
      <c r="C58" s="77">
        <v>871</v>
      </c>
      <c r="D58" s="99" t="s">
        <v>58</v>
      </c>
      <c r="E58" s="100" t="s">
        <v>41</v>
      </c>
      <c r="F58" s="101" t="s">
        <v>58</v>
      </c>
      <c r="G58" s="102" t="s">
        <v>187</v>
      </c>
      <c r="H58" s="103" t="s">
        <v>217</v>
      </c>
      <c r="I58" s="104"/>
      <c r="J58" s="240">
        <f>J59</f>
        <v>139.3</v>
      </c>
    </row>
    <row r="59" spans="2:10" ht="32.25" customHeight="1">
      <c r="B59" s="98" t="s">
        <v>98</v>
      </c>
      <c r="C59" s="31">
        <v>871</v>
      </c>
      <c r="D59" s="99" t="s">
        <v>58</v>
      </c>
      <c r="E59" s="100" t="s">
        <v>41</v>
      </c>
      <c r="F59" s="101" t="s">
        <v>58</v>
      </c>
      <c r="G59" s="102" t="s">
        <v>187</v>
      </c>
      <c r="H59" s="103" t="s">
        <v>217</v>
      </c>
      <c r="I59" s="104" t="s">
        <v>97</v>
      </c>
      <c r="J59" s="249">
        <v>139.3</v>
      </c>
    </row>
    <row r="60" spans="2:10" ht="38.25">
      <c r="B60" s="161" t="s">
        <v>160</v>
      </c>
      <c r="C60" s="53">
        <v>871</v>
      </c>
      <c r="D60" s="91" t="s">
        <v>58</v>
      </c>
      <c r="E60" s="92" t="s">
        <v>41</v>
      </c>
      <c r="F60" s="93" t="s">
        <v>60</v>
      </c>
      <c r="G60" s="102"/>
      <c r="H60" s="103"/>
      <c r="I60" s="104"/>
      <c r="J60" s="240">
        <f>J61+J67</f>
        <v>240</v>
      </c>
    </row>
    <row r="61" spans="2:10" ht="38.25">
      <c r="B61" s="166" t="s">
        <v>161</v>
      </c>
      <c r="C61" s="53" t="s">
        <v>71</v>
      </c>
      <c r="D61" s="91" t="s">
        <v>58</v>
      </c>
      <c r="E61" s="92" t="s">
        <v>41</v>
      </c>
      <c r="F61" s="93" t="s">
        <v>60</v>
      </c>
      <c r="G61" s="94" t="s">
        <v>187</v>
      </c>
      <c r="H61" s="95"/>
      <c r="I61" s="97"/>
      <c r="J61" s="240">
        <f>J62+J63+J65</f>
        <v>140</v>
      </c>
    </row>
    <row r="62" spans="2:10" ht="25.5">
      <c r="B62" s="162" t="s">
        <v>259</v>
      </c>
      <c r="C62" s="34" t="s">
        <v>71</v>
      </c>
      <c r="D62" s="99" t="s">
        <v>58</v>
      </c>
      <c r="E62" s="100" t="s">
        <v>41</v>
      </c>
      <c r="F62" s="101" t="s">
        <v>60</v>
      </c>
      <c r="G62" s="102" t="s">
        <v>187</v>
      </c>
      <c r="H62" s="38" t="s">
        <v>218</v>
      </c>
      <c r="I62" s="104" t="s">
        <v>97</v>
      </c>
      <c r="J62" s="249">
        <v>70</v>
      </c>
    </row>
    <row r="63" spans="2:10" ht="76.5">
      <c r="B63" s="162" t="s">
        <v>162</v>
      </c>
      <c r="C63" s="12">
        <v>871</v>
      </c>
      <c r="D63" s="99" t="s">
        <v>58</v>
      </c>
      <c r="E63" s="100" t="s">
        <v>41</v>
      </c>
      <c r="F63" s="101" t="s">
        <v>60</v>
      </c>
      <c r="G63" s="102" t="s">
        <v>187</v>
      </c>
      <c r="H63" s="95"/>
      <c r="I63" s="96"/>
      <c r="J63" s="249">
        <f>J64</f>
        <v>50</v>
      </c>
    </row>
    <row r="64" spans="2:10" ht="25.5">
      <c r="B64" s="98" t="s">
        <v>98</v>
      </c>
      <c r="C64" s="12">
        <v>871</v>
      </c>
      <c r="D64" s="99" t="s">
        <v>58</v>
      </c>
      <c r="E64" s="100" t="s">
        <v>41</v>
      </c>
      <c r="F64" s="101" t="s">
        <v>60</v>
      </c>
      <c r="G64" s="102" t="s">
        <v>187</v>
      </c>
      <c r="H64" s="38" t="s">
        <v>219</v>
      </c>
      <c r="I64" s="104" t="s">
        <v>97</v>
      </c>
      <c r="J64" s="249">
        <v>50</v>
      </c>
    </row>
    <row r="65" spans="2:10" ht="12.75">
      <c r="B65" s="228" t="s">
        <v>163</v>
      </c>
      <c r="C65" s="12" t="s">
        <v>71</v>
      </c>
      <c r="D65" s="99" t="s">
        <v>58</v>
      </c>
      <c r="E65" s="100" t="s">
        <v>41</v>
      </c>
      <c r="F65" s="101" t="s">
        <v>60</v>
      </c>
      <c r="G65" s="102" t="s">
        <v>187</v>
      </c>
      <c r="H65" s="103"/>
      <c r="I65" s="104"/>
      <c r="J65" s="249">
        <f>J66</f>
        <v>20</v>
      </c>
    </row>
    <row r="66" spans="2:10" ht="24">
      <c r="B66" s="106" t="s">
        <v>98</v>
      </c>
      <c r="C66" s="79">
        <v>871</v>
      </c>
      <c r="D66" s="99" t="s">
        <v>58</v>
      </c>
      <c r="E66" s="100" t="s">
        <v>41</v>
      </c>
      <c r="F66" s="101" t="s">
        <v>60</v>
      </c>
      <c r="G66" s="102" t="s">
        <v>187</v>
      </c>
      <c r="H66" s="38" t="s">
        <v>220</v>
      </c>
      <c r="I66" s="104" t="s">
        <v>97</v>
      </c>
      <c r="J66" s="249">
        <v>20</v>
      </c>
    </row>
    <row r="67" spans="2:10" ht="25.5">
      <c r="B67" s="166" t="s">
        <v>164</v>
      </c>
      <c r="C67" s="44">
        <v>871</v>
      </c>
      <c r="D67" s="91" t="s">
        <v>58</v>
      </c>
      <c r="E67" s="92" t="s">
        <v>41</v>
      </c>
      <c r="F67" s="93" t="s">
        <v>60</v>
      </c>
      <c r="G67" s="94" t="s">
        <v>85</v>
      </c>
      <c r="H67" s="95"/>
      <c r="I67" s="96"/>
      <c r="J67" s="240">
        <f>J68+J70</f>
        <v>100</v>
      </c>
    </row>
    <row r="68" spans="2:10" ht="24">
      <c r="B68" s="105" t="s">
        <v>165</v>
      </c>
      <c r="C68" s="31">
        <v>871</v>
      </c>
      <c r="D68" s="113" t="s">
        <v>58</v>
      </c>
      <c r="E68" s="113" t="s">
        <v>41</v>
      </c>
      <c r="F68" s="101" t="s">
        <v>60</v>
      </c>
      <c r="G68" s="102" t="s">
        <v>85</v>
      </c>
      <c r="H68" s="103" t="s">
        <v>221</v>
      </c>
      <c r="I68" s="112"/>
      <c r="J68" s="244">
        <v>95</v>
      </c>
    </row>
    <row r="69" spans="2:10" ht="24">
      <c r="B69" s="106" t="s">
        <v>98</v>
      </c>
      <c r="C69" s="12">
        <v>871</v>
      </c>
      <c r="D69" s="113" t="s">
        <v>58</v>
      </c>
      <c r="E69" s="113" t="s">
        <v>41</v>
      </c>
      <c r="F69" s="101" t="s">
        <v>60</v>
      </c>
      <c r="G69" s="102" t="s">
        <v>85</v>
      </c>
      <c r="H69" s="103" t="s">
        <v>221</v>
      </c>
      <c r="I69" s="112" t="s">
        <v>97</v>
      </c>
      <c r="J69" s="244">
        <v>95</v>
      </c>
    </row>
    <row r="70" spans="2:10" ht="24">
      <c r="B70" s="105" t="s">
        <v>166</v>
      </c>
      <c r="C70" s="12">
        <v>871</v>
      </c>
      <c r="D70" s="113" t="s">
        <v>58</v>
      </c>
      <c r="E70" s="113" t="s">
        <v>41</v>
      </c>
      <c r="F70" s="101" t="s">
        <v>60</v>
      </c>
      <c r="G70" s="102" t="s">
        <v>85</v>
      </c>
      <c r="H70" s="103" t="s">
        <v>222</v>
      </c>
      <c r="I70" s="122"/>
      <c r="J70" s="244">
        <f>J71</f>
        <v>5</v>
      </c>
    </row>
    <row r="71" spans="2:10" ht="24">
      <c r="B71" s="106" t="s">
        <v>98</v>
      </c>
      <c r="C71" s="34">
        <v>871</v>
      </c>
      <c r="D71" s="113" t="s">
        <v>58</v>
      </c>
      <c r="E71" s="113" t="s">
        <v>41</v>
      </c>
      <c r="F71" s="101" t="s">
        <v>60</v>
      </c>
      <c r="G71" s="102" t="s">
        <v>85</v>
      </c>
      <c r="H71" s="103" t="s">
        <v>222</v>
      </c>
      <c r="I71" s="101">
        <v>240</v>
      </c>
      <c r="J71" s="244">
        <v>5</v>
      </c>
    </row>
    <row r="72" spans="2:10" ht="22.5" customHeight="1">
      <c r="B72" s="167" t="s">
        <v>44</v>
      </c>
      <c r="C72" s="177">
        <v>871</v>
      </c>
      <c r="D72" s="168" t="s">
        <v>58</v>
      </c>
      <c r="E72" s="169" t="s">
        <v>41</v>
      </c>
      <c r="F72" s="170" t="s">
        <v>86</v>
      </c>
      <c r="G72" s="171"/>
      <c r="H72" s="172"/>
      <c r="I72" s="173"/>
      <c r="J72" s="250">
        <f>J73+J75+J76+J78</f>
        <v>428.79999999999995</v>
      </c>
    </row>
    <row r="73" spans="2:10" ht="43.5" customHeight="1">
      <c r="B73" s="123" t="s">
        <v>167</v>
      </c>
      <c r="C73" s="12">
        <v>871</v>
      </c>
      <c r="D73" s="99" t="s">
        <v>58</v>
      </c>
      <c r="E73" s="100" t="s">
        <v>41</v>
      </c>
      <c r="F73" s="101" t="s">
        <v>86</v>
      </c>
      <c r="G73" s="102" t="s">
        <v>213</v>
      </c>
      <c r="H73" s="103"/>
      <c r="I73" s="104"/>
      <c r="J73" s="244">
        <v>150</v>
      </c>
    </row>
    <row r="74" spans="2:11" ht="37.5" customHeight="1">
      <c r="B74" s="40" t="s">
        <v>224</v>
      </c>
      <c r="C74" s="77">
        <v>871</v>
      </c>
      <c r="D74" s="99" t="s">
        <v>58</v>
      </c>
      <c r="E74" s="100" t="s">
        <v>41</v>
      </c>
      <c r="F74" s="101" t="s">
        <v>86</v>
      </c>
      <c r="G74" s="102" t="s">
        <v>213</v>
      </c>
      <c r="H74" s="103" t="s">
        <v>214</v>
      </c>
      <c r="I74" s="104" t="s">
        <v>223</v>
      </c>
      <c r="J74" s="244">
        <v>150</v>
      </c>
      <c r="K74" s="1">
        <v>100</v>
      </c>
    </row>
    <row r="75" spans="2:11" ht="15" customHeight="1">
      <c r="B75" s="40" t="s">
        <v>298</v>
      </c>
      <c r="C75" s="77" t="s">
        <v>71</v>
      </c>
      <c r="D75" s="99" t="s">
        <v>58</v>
      </c>
      <c r="E75" s="100" t="s">
        <v>41</v>
      </c>
      <c r="F75" s="101" t="s">
        <v>86</v>
      </c>
      <c r="G75" s="102" t="s">
        <v>213</v>
      </c>
      <c r="H75" s="103" t="s">
        <v>220</v>
      </c>
      <c r="I75" s="104" t="s">
        <v>84</v>
      </c>
      <c r="J75" s="244">
        <v>6.9</v>
      </c>
      <c r="K75" s="1">
        <v>6.9</v>
      </c>
    </row>
    <row r="76" spans="2:10" ht="21.75" customHeight="1">
      <c r="B76" s="40" t="s">
        <v>301</v>
      </c>
      <c r="C76" s="77" t="s">
        <v>71</v>
      </c>
      <c r="D76" s="99" t="s">
        <v>58</v>
      </c>
      <c r="E76" s="100" t="s">
        <v>41</v>
      </c>
      <c r="F76" s="101" t="s">
        <v>86</v>
      </c>
      <c r="G76" s="102" t="s">
        <v>213</v>
      </c>
      <c r="H76" s="103" t="s">
        <v>279</v>
      </c>
      <c r="I76" s="104"/>
      <c r="J76" s="244">
        <v>4.7</v>
      </c>
    </row>
    <row r="77" spans="2:11" ht="24" customHeight="1">
      <c r="B77" s="106" t="s">
        <v>98</v>
      </c>
      <c r="C77" s="77" t="s">
        <v>71</v>
      </c>
      <c r="D77" s="99" t="s">
        <v>58</v>
      </c>
      <c r="E77" s="100" t="s">
        <v>41</v>
      </c>
      <c r="F77" s="101" t="s">
        <v>86</v>
      </c>
      <c r="G77" s="102" t="s">
        <v>213</v>
      </c>
      <c r="H77" s="103" t="s">
        <v>279</v>
      </c>
      <c r="I77" s="104" t="s">
        <v>97</v>
      </c>
      <c r="J77" s="244">
        <v>4.7</v>
      </c>
      <c r="K77" s="1">
        <v>4.7</v>
      </c>
    </row>
    <row r="78" spans="2:10" ht="23.25" customHeight="1">
      <c r="B78" s="50" t="s">
        <v>304</v>
      </c>
      <c r="C78" s="77">
        <v>871</v>
      </c>
      <c r="D78" s="8" t="s">
        <v>58</v>
      </c>
      <c r="E78" s="8" t="s">
        <v>41</v>
      </c>
      <c r="F78" s="55" t="s">
        <v>86</v>
      </c>
      <c r="G78" s="56" t="s">
        <v>282</v>
      </c>
      <c r="H78" s="62"/>
      <c r="I78" s="4"/>
      <c r="J78" s="418">
        <f>J79</f>
        <v>267.2</v>
      </c>
    </row>
    <row r="79" spans="2:10" ht="35.25" customHeight="1">
      <c r="B79" s="50" t="s">
        <v>305</v>
      </c>
      <c r="C79" s="75">
        <v>871</v>
      </c>
      <c r="D79" s="14" t="s">
        <v>58</v>
      </c>
      <c r="E79" s="419" t="s">
        <v>41</v>
      </c>
      <c r="F79" s="55" t="s">
        <v>86</v>
      </c>
      <c r="G79" s="56" t="s">
        <v>282</v>
      </c>
      <c r="H79" s="62" t="s">
        <v>308</v>
      </c>
      <c r="I79" s="63" t="s">
        <v>309</v>
      </c>
      <c r="J79" s="420">
        <f>J80</f>
        <v>267.2</v>
      </c>
    </row>
    <row r="80" spans="2:10" ht="38.25" customHeight="1">
      <c r="B80" s="64" t="s">
        <v>306</v>
      </c>
      <c r="C80" s="12">
        <v>871</v>
      </c>
      <c r="D80" s="12" t="s">
        <v>58</v>
      </c>
      <c r="E80" s="421" t="s">
        <v>41</v>
      </c>
      <c r="F80" s="36" t="s">
        <v>86</v>
      </c>
      <c r="G80" s="37" t="s">
        <v>213</v>
      </c>
      <c r="H80" s="38" t="s">
        <v>221</v>
      </c>
      <c r="I80" s="39"/>
      <c r="J80" s="422">
        <f>J81</f>
        <v>267.2</v>
      </c>
    </row>
    <row r="81" spans="2:11" ht="24.75" customHeight="1">
      <c r="B81" s="64" t="s">
        <v>98</v>
      </c>
      <c r="C81" s="12">
        <v>871</v>
      </c>
      <c r="D81" s="12" t="s">
        <v>58</v>
      </c>
      <c r="E81" s="421" t="s">
        <v>41</v>
      </c>
      <c r="F81" s="36" t="s">
        <v>86</v>
      </c>
      <c r="G81" s="37" t="s">
        <v>213</v>
      </c>
      <c r="H81" s="38" t="s">
        <v>221</v>
      </c>
      <c r="I81" s="39" t="s">
        <v>97</v>
      </c>
      <c r="J81" s="422">
        <v>267.2</v>
      </c>
      <c r="K81" s="1">
        <v>267.2</v>
      </c>
    </row>
    <row r="82" spans="2:10" ht="12.75">
      <c r="B82" s="167" t="s">
        <v>80</v>
      </c>
      <c r="C82" s="284">
        <v>871</v>
      </c>
      <c r="D82" s="168" t="s">
        <v>58</v>
      </c>
      <c r="E82" s="169" t="s">
        <v>41</v>
      </c>
      <c r="F82" s="170" t="s">
        <v>39</v>
      </c>
      <c r="G82" s="171"/>
      <c r="H82" s="172"/>
      <c r="I82" s="173"/>
      <c r="J82" s="251">
        <f>J83</f>
        <v>41.8</v>
      </c>
    </row>
    <row r="83" spans="2:10" ht="51">
      <c r="B83" s="50" t="s">
        <v>225</v>
      </c>
      <c r="C83" s="78">
        <v>871</v>
      </c>
      <c r="D83" s="53" t="s">
        <v>58</v>
      </c>
      <c r="E83" s="54" t="s">
        <v>41</v>
      </c>
      <c r="F83" s="55" t="s">
        <v>39</v>
      </c>
      <c r="G83" s="56" t="s">
        <v>226</v>
      </c>
      <c r="H83" s="38"/>
      <c r="I83" s="39"/>
      <c r="J83" s="245">
        <f>J84</f>
        <v>41.8</v>
      </c>
    </row>
    <row r="84" spans="2:10" ht="48">
      <c r="B84" s="57" t="s">
        <v>6</v>
      </c>
      <c r="C84" s="34">
        <v>871</v>
      </c>
      <c r="D84" s="34" t="s">
        <v>58</v>
      </c>
      <c r="E84" s="35" t="s">
        <v>41</v>
      </c>
      <c r="F84" s="36" t="s">
        <v>39</v>
      </c>
      <c r="G84" s="37" t="s">
        <v>226</v>
      </c>
      <c r="H84" s="38" t="s">
        <v>227</v>
      </c>
      <c r="I84" s="39"/>
      <c r="J84" s="246">
        <f>J85</f>
        <v>41.8</v>
      </c>
    </row>
    <row r="85" spans="2:10" ht="12.75">
      <c r="B85" s="219" t="s">
        <v>104</v>
      </c>
      <c r="C85" s="77">
        <v>871</v>
      </c>
      <c r="D85" s="34" t="s">
        <v>58</v>
      </c>
      <c r="E85" s="35" t="s">
        <v>41</v>
      </c>
      <c r="F85" s="36" t="s">
        <v>39</v>
      </c>
      <c r="G85" s="37" t="s">
        <v>226</v>
      </c>
      <c r="H85" s="38" t="s">
        <v>227</v>
      </c>
      <c r="I85" s="39" t="s">
        <v>105</v>
      </c>
      <c r="J85" s="252">
        <v>41.8</v>
      </c>
    </row>
    <row r="86" spans="2:10" ht="36" customHeight="1">
      <c r="B86" s="174" t="s">
        <v>43</v>
      </c>
      <c r="C86" s="286">
        <v>871</v>
      </c>
      <c r="D86" s="175" t="s">
        <v>60</v>
      </c>
      <c r="E86" s="175"/>
      <c r="F86" s="156"/>
      <c r="G86" s="157"/>
      <c r="H86" s="158"/>
      <c r="I86" s="175"/>
      <c r="J86" s="253">
        <f>J87</f>
        <v>184.2</v>
      </c>
    </row>
    <row r="87" spans="2:10" ht="12.75">
      <c r="B87" s="116" t="s">
        <v>53</v>
      </c>
      <c r="C87" s="285">
        <v>871</v>
      </c>
      <c r="D87" s="117" t="s">
        <v>60</v>
      </c>
      <c r="E87" s="118" t="s">
        <v>59</v>
      </c>
      <c r="F87" s="101"/>
      <c r="G87" s="102"/>
      <c r="H87" s="103"/>
      <c r="I87" s="104"/>
      <c r="J87" s="254">
        <f>J88</f>
        <v>184.2</v>
      </c>
    </row>
    <row r="88" spans="2:10" ht="12.75">
      <c r="B88" s="90" t="s">
        <v>44</v>
      </c>
      <c r="C88" s="285" t="s">
        <v>71</v>
      </c>
      <c r="D88" s="91" t="s">
        <v>60</v>
      </c>
      <c r="E88" s="92" t="s">
        <v>59</v>
      </c>
      <c r="F88" s="93" t="s">
        <v>86</v>
      </c>
      <c r="G88" s="94" t="s">
        <v>38</v>
      </c>
      <c r="H88" s="95" t="s">
        <v>201</v>
      </c>
      <c r="I88" s="96"/>
      <c r="J88" s="240">
        <f>J89</f>
        <v>184.2</v>
      </c>
    </row>
    <row r="89" spans="2:10" ht="12.75">
      <c r="B89" s="123" t="s">
        <v>45</v>
      </c>
      <c r="C89" s="77">
        <v>871</v>
      </c>
      <c r="D89" s="114" t="s">
        <v>60</v>
      </c>
      <c r="E89" s="114" t="s">
        <v>59</v>
      </c>
      <c r="F89" s="101" t="s">
        <v>86</v>
      </c>
      <c r="G89" s="102" t="s">
        <v>213</v>
      </c>
      <c r="H89" s="103" t="s">
        <v>201</v>
      </c>
      <c r="I89" s="122"/>
      <c r="J89" s="244">
        <f>J90</f>
        <v>184.2</v>
      </c>
    </row>
    <row r="90" spans="2:10" ht="43.5" customHeight="1">
      <c r="B90" s="123" t="s">
        <v>46</v>
      </c>
      <c r="C90" s="77" t="s">
        <v>71</v>
      </c>
      <c r="D90" s="114" t="s">
        <v>60</v>
      </c>
      <c r="E90" s="114" t="s">
        <v>59</v>
      </c>
      <c r="F90" s="101" t="s">
        <v>86</v>
      </c>
      <c r="G90" s="102" t="s">
        <v>213</v>
      </c>
      <c r="H90" s="103" t="s">
        <v>228</v>
      </c>
      <c r="I90" s="122"/>
      <c r="J90" s="242">
        <f>J91+J92</f>
        <v>184.2</v>
      </c>
    </row>
    <row r="91" spans="2:10" ht="25.5">
      <c r="B91" s="123" t="s">
        <v>95</v>
      </c>
      <c r="C91" s="77" t="s">
        <v>71</v>
      </c>
      <c r="D91" s="114" t="s">
        <v>60</v>
      </c>
      <c r="E91" s="114" t="s">
        <v>59</v>
      </c>
      <c r="F91" s="101" t="s">
        <v>86</v>
      </c>
      <c r="G91" s="102" t="s">
        <v>213</v>
      </c>
      <c r="H91" s="103" t="s">
        <v>228</v>
      </c>
      <c r="I91" s="124" t="s">
        <v>94</v>
      </c>
      <c r="J91" s="242">
        <v>182.6</v>
      </c>
    </row>
    <row r="92" spans="2:10" ht="24">
      <c r="B92" s="106" t="s">
        <v>98</v>
      </c>
      <c r="C92" s="77" t="s">
        <v>59</v>
      </c>
      <c r="D92" s="114" t="s">
        <v>60</v>
      </c>
      <c r="E92" s="114" t="s">
        <v>59</v>
      </c>
      <c r="F92" s="101" t="s">
        <v>86</v>
      </c>
      <c r="G92" s="102" t="s">
        <v>213</v>
      </c>
      <c r="H92" s="103" t="s">
        <v>228</v>
      </c>
      <c r="I92" s="124" t="s">
        <v>97</v>
      </c>
      <c r="J92" s="242">
        <v>1.6</v>
      </c>
    </row>
    <row r="93" spans="2:10" ht="28.5">
      <c r="B93" s="176" t="s">
        <v>168</v>
      </c>
      <c r="C93" s="286" t="s">
        <v>59</v>
      </c>
      <c r="D93" s="177" t="s">
        <v>59</v>
      </c>
      <c r="E93" s="177"/>
      <c r="F93" s="170"/>
      <c r="G93" s="171"/>
      <c r="H93" s="172"/>
      <c r="I93" s="177"/>
      <c r="J93" s="255">
        <f>J94+J98</f>
        <v>223.5</v>
      </c>
    </row>
    <row r="94" spans="2:10" ht="51">
      <c r="B94" s="161" t="s">
        <v>169</v>
      </c>
      <c r="C94" s="82" t="s">
        <v>59</v>
      </c>
      <c r="D94" s="213" t="s">
        <v>59</v>
      </c>
      <c r="E94" s="213" t="s">
        <v>78</v>
      </c>
      <c r="F94" s="93" t="s">
        <v>59</v>
      </c>
      <c r="G94" s="94"/>
      <c r="H94" s="103"/>
      <c r="I94" s="114"/>
      <c r="J94" s="241">
        <f>J95</f>
        <v>10</v>
      </c>
    </row>
    <row r="95" spans="2:10" ht="51">
      <c r="B95" s="274" t="s">
        <v>170</v>
      </c>
      <c r="C95" s="82" t="s">
        <v>59</v>
      </c>
      <c r="D95" s="213" t="s">
        <v>59</v>
      </c>
      <c r="E95" s="213" t="s">
        <v>78</v>
      </c>
      <c r="F95" s="93" t="s">
        <v>59</v>
      </c>
      <c r="G95" s="94" t="s">
        <v>187</v>
      </c>
      <c r="H95" s="95"/>
      <c r="I95" s="213"/>
      <c r="J95" s="241">
        <f>J96</f>
        <v>10</v>
      </c>
    </row>
    <row r="96" spans="2:10" ht="38.25">
      <c r="B96" s="228" t="s">
        <v>171</v>
      </c>
      <c r="C96" s="77" t="s">
        <v>59</v>
      </c>
      <c r="D96" s="114" t="s">
        <v>59</v>
      </c>
      <c r="E96" s="114" t="s">
        <v>78</v>
      </c>
      <c r="F96" s="101" t="s">
        <v>59</v>
      </c>
      <c r="G96" s="102" t="s">
        <v>187</v>
      </c>
      <c r="H96" s="103" t="s">
        <v>229</v>
      </c>
      <c r="I96" s="114"/>
      <c r="J96" s="242">
        <f>J97</f>
        <v>10</v>
      </c>
    </row>
    <row r="97" spans="2:10" ht="24">
      <c r="B97" s="106" t="s">
        <v>98</v>
      </c>
      <c r="C97" s="77" t="s">
        <v>59</v>
      </c>
      <c r="D97" s="114" t="s">
        <v>59</v>
      </c>
      <c r="E97" s="114" t="s">
        <v>78</v>
      </c>
      <c r="F97" s="101" t="s">
        <v>59</v>
      </c>
      <c r="G97" s="102" t="s">
        <v>187</v>
      </c>
      <c r="H97" s="103" t="s">
        <v>229</v>
      </c>
      <c r="I97" s="114" t="s">
        <v>97</v>
      </c>
      <c r="J97" s="242">
        <v>10</v>
      </c>
    </row>
    <row r="98" spans="2:10" ht="51">
      <c r="B98" s="179" t="s">
        <v>172</v>
      </c>
      <c r="C98" s="82" t="s">
        <v>59</v>
      </c>
      <c r="D98" s="213" t="s">
        <v>59</v>
      </c>
      <c r="E98" s="213" t="s">
        <v>77</v>
      </c>
      <c r="F98" s="93" t="s">
        <v>59</v>
      </c>
      <c r="G98" s="94" t="s">
        <v>85</v>
      </c>
      <c r="H98" s="95"/>
      <c r="I98" s="213"/>
      <c r="J98" s="241">
        <f>J99+J101+J103</f>
        <v>213.5</v>
      </c>
    </row>
    <row r="99" spans="2:10" ht="25.5">
      <c r="B99" s="165" t="s">
        <v>173</v>
      </c>
      <c r="C99" s="77" t="s">
        <v>59</v>
      </c>
      <c r="D99" s="114" t="s">
        <v>59</v>
      </c>
      <c r="E99" s="114" t="s">
        <v>77</v>
      </c>
      <c r="F99" s="101" t="s">
        <v>59</v>
      </c>
      <c r="G99" s="102" t="s">
        <v>85</v>
      </c>
      <c r="H99" s="103" t="s">
        <v>230</v>
      </c>
      <c r="I99" s="114"/>
      <c r="J99" s="242">
        <f>J100</f>
        <v>180</v>
      </c>
    </row>
    <row r="100" spans="2:10" ht="24">
      <c r="B100" s="106" t="s">
        <v>98</v>
      </c>
      <c r="C100" s="77" t="s">
        <v>59</v>
      </c>
      <c r="D100" s="114" t="s">
        <v>59</v>
      </c>
      <c r="E100" s="114" t="s">
        <v>77</v>
      </c>
      <c r="F100" s="101" t="s">
        <v>59</v>
      </c>
      <c r="G100" s="102" t="s">
        <v>85</v>
      </c>
      <c r="H100" s="103" t="s">
        <v>230</v>
      </c>
      <c r="I100" s="114" t="s">
        <v>97</v>
      </c>
      <c r="J100" s="242">
        <v>180</v>
      </c>
    </row>
    <row r="101" spans="2:10" ht="25.5">
      <c r="B101" s="165" t="s">
        <v>174</v>
      </c>
      <c r="C101" s="77" t="s">
        <v>59</v>
      </c>
      <c r="D101" s="114" t="s">
        <v>59</v>
      </c>
      <c r="E101" s="114" t="s">
        <v>77</v>
      </c>
      <c r="F101" s="101" t="s">
        <v>59</v>
      </c>
      <c r="G101" s="102" t="s">
        <v>85</v>
      </c>
      <c r="H101" s="103" t="s">
        <v>231</v>
      </c>
      <c r="I101" s="114"/>
      <c r="J101" s="242">
        <f>J102</f>
        <v>20</v>
      </c>
    </row>
    <row r="102" spans="2:10" ht="24">
      <c r="B102" s="106" t="s">
        <v>98</v>
      </c>
      <c r="C102" s="77" t="s">
        <v>59</v>
      </c>
      <c r="D102" s="114" t="s">
        <v>59</v>
      </c>
      <c r="E102" s="114" t="s">
        <v>77</v>
      </c>
      <c r="F102" s="101" t="s">
        <v>59</v>
      </c>
      <c r="G102" s="102" t="s">
        <v>85</v>
      </c>
      <c r="H102" s="103" t="s">
        <v>231</v>
      </c>
      <c r="I102" s="114" t="s">
        <v>97</v>
      </c>
      <c r="J102" s="242">
        <v>20</v>
      </c>
    </row>
    <row r="103" spans="2:10" ht="35.25" customHeight="1">
      <c r="B103" s="161" t="s">
        <v>175</v>
      </c>
      <c r="C103" s="75">
        <v>871</v>
      </c>
      <c r="D103" s="213" t="s">
        <v>59</v>
      </c>
      <c r="E103" s="213" t="s">
        <v>77</v>
      </c>
      <c r="F103" s="93" t="s">
        <v>59</v>
      </c>
      <c r="G103" s="94" t="s">
        <v>226</v>
      </c>
      <c r="H103" s="95"/>
      <c r="I103" s="213"/>
      <c r="J103" s="241">
        <f>J104</f>
        <v>13.5</v>
      </c>
    </row>
    <row r="104" spans="2:10" ht="0.75" customHeight="1" hidden="1">
      <c r="B104" s="165" t="s">
        <v>176</v>
      </c>
      <c r="C104" s="44">
        <v>871</v>
      </c>
      <c r="D104" s="114" t="s">
        <v>59</v>
      </c>
      <c r="E104" s="114" t="s">
        <v>77</v>
      </c>
      <c r="F104" s="101" t="s">
        <v>59</v>
      </c>
      <c r="G104" s="102" t="s">
        <v>226</v>
      </c>
      <c r="H104" s="103" t="s">
        <v>232</v>
      </c>
      <c r="I104" s="114"/>
      <c r="J104" s="241">
        <f>J105</f>
        <v>13.5</v>
      </c>
    </row>
    <row r="105" spans="2:10" ht="39.75" customHeight="1">
      <c r="B105" s="106" t="s">
        <v>98</v>
      </c>
      <c r="C105" s="31">
        <v>871</v>
      </c>
      <c r="D105" s="114" t="s">
        <v>59</v>
      </c>
      <c r="E105" s="114" t="s">
        <v>77</v>
      </c>
      <c r="F105" s="101" t="s">
        <v>59</v>
      </c>
      <c r="G105" s="102" t="s">
        <v>226</v>
      </c>
      <c r="H105" s="103" t="s">
        <v>232</v>
      </c>
      <c r="I105" s="114" t="s">
        <v>97</v>
      </c>
      <c r="J105" s="242">
        <v>13.5</v>
      </c>
    </row>
    <row r="106" spans="2:10" ht="14.25">
      <c r="B106" s="174" t="s">
        <v>127</v>
      </c>
      <c r="C106" s="286">
        <v>871</v>
      </c>
      <c r="D106" s="175" t="s">
        <v>62</v>
      </c>
      <c r="E106" s="175"/>
      <c r="F106" s="156"/>
      <c r="G106" s="157"/>
      <c r="H106" s="158"/>
      <c r="I106" s="175"/>
      <c r="J106" s="253">
        <f>J116+J107</f>
        <v>232.9</v>
      </c>
    </row>
    <row r="107" spans="2:10" ht="14.25">
      <c r="B107" s="396" t="s">
        <v>284</v>
      </c>
      <c r="C107" s="82" t="s">
        <v>71</v>
      </c>
      <c r="D107" s="59" t="s">
        <v>62</v>
      </c>
      <c r="E107" s="394" t="s">
        <v>78</v>
      </c>
      <c r="F107" s="55"/>
      <c r="G107" s="56"/>
      <c r="H107" s="62"/>
      <c r="I107" s="395"/>
      <c r="J107" s="264">
        <f>J108</f>
        <v>227.9</v>
      </c>
    </row>
    <row r="108" spans="2:10" ht="24.75">
      <c r="B108" s="403" t="s">
        <v>285</v>
      </c>
      <c r="C108" s="77" t="s">
        <v>71</v>
      </c>
      <c r="D108" s="412" t="s">
        <v>62</v>
      </c>
      <c r="E108" s="413" t="s">
        <v>78</v>
      </c>
      <c r="F108" s="36" t="s">
        <v>86</v>
      </c>
      <c r="G108" s="37" t="s">
        <v>213</v>
      </c>
      <c r="H108" s="38"/>
      <c r="I108" s="395"/>
      <c r="J108" s="415">
        <f>J109+J111</f>
        <v>227.9</v>
      </c>
    </row>
    <row r="109" spans="2:10" ht="36.75">
      <c r="B109" s="16" t="s">
        <v>286</v>
      </c>
      <c r="C109" s="77" t="s">
        <v>71</v>
      </c>
      <c r="D109" s="412" t="s">
        <v>62</v>
      </c>
      <c r="E109" s="413" t="s">
        <v>78</v>
      </c>
      <c r="F109" s="36" t="s">
        <v>86</v>
      </c>
      <c r="G109" s="37" t="s">
        <v>213</v>
      </c>
      <c r="H109" s="38" t="s">
        <v>279</v>
      </c>
      <c r="I109" s="414"/>
      <c r="J109" s="415">
        <v>84</v>
      </c>
    </row>
    <row r="110" spans="2:11" ht="24.75">
      <c r="B110" s="106" t="s">
        <v>98</v>
      </c>
      <c r="C110" s="77" t="s">
        <v>71</v>
      </c>
      <c r="D110" s="412" t="s">
        <v>62</v>
      </c>
      <c r="E110" s="413" t="s">
        <v>78</v>
      </c>
      <c r="F110" s="36" t="s">
        <v>86</v>
      </c>
      <c r="G110" s="37" t="s">
        <v>213</v>
      </c>
      <c r="H110" s="38" t="s">
        <v>279</v>
      </c>
      <c r="I110" s="414" t="s">
        <v>97</v>
      </c>
      <c r="J110" s="415">
        <v>84</v>
      </c>
      <c r="K110" s="1">
        <v>84</v>
      </c>
    </row>
    <row r="111" spans="2:10" ht="179.25">
      <c r="B111" s="404" t="s">
        <v>287</v>
      </c>
      <c r="C111" s="77" t="s">
        <v>71</v>
      </c>
      <c r="D111" s="412" t="s">
        <v>62</v>
      </c>
      <c r="E111" s="413" t="s">
        <v>78</v>
      </c>
      <c r="F111" s="36" t="s">
        <v>86</v>
      </c>
      <c r="G111" s="37" t="s">
        <v>213</v>
      </c>
      <c r="H111" s="38" t="s">
        <v>279</v>
      </c>
      <c r="I111" s="414"/>
      <c r="J111" s="415">
        <v>143.9</v>
      </c>
    </row>
    <row r="112" spans="2:11" ht="24.75">
      <c r="B112" s="106" t="s">
        <v>98</v>
      </c>
      <c r="C112" s="77" t="s">
        <v>71</v>
      </c>
      <c r="D112" s="412" t="s">
        <v>62</v>
      </c>
      <c r="E112" s="413" t="s">
        <v>78</v>
      </c>
      <c r="F112" s="36" t="s">
        <v>86</v>
      </c>
      <c r="G112" s="37" t="s">
        <v>213</v>
      </c>
      <c r="H112" s="38" t="s">
        <v>279</v>
      </c>
      <c r="I112" s="414" t="s">
        <v>97</v>
      </c>
      <c r="J112" s="415">
        <v>143.9</v>
      </c>
      <c r="K112" s="1">
        <v>143.9</v>
      </c>
    </row>
    <row r="113" spans="2:10" ht="12" customHeight="1">
      <c r="B113" s="116" t="s">
        <v>233</v>
      </c>
      <c r="C113" s="78">
        <v>871</v>
      </c>
      <c r="D113" s="117" t="s">
        <v>62</v>
      </c>
      <c r="E113" s="118">
        <v>12</v>
      </c>
      <c r="F113" s="101"/>
      <c r="G113" s="102"/>
      <c r="H113" s="103"/>
      <c r="I113" s="104"/>
      <c r="J113" s="254">
        <f>J116</f>
        <v>5</v>
      </c>
    </row>
    <row r="114" spans="2:10" ht="38.25" hidden="1">
      <c r="B114" s="90" t="s">
        <v>128</v>
      </c>
      <c r="C114" s="193">
        <v>871</v>
      </c>
      <c r="D114" s="91" t="s">
        <v>62</v>
      </c>
      <c r="E114" s="92" t="s">
        <v>78</v>
      </c>
      <c r="F114" s="93">
        <v>89</v>
      </c>
      <c r="G114" s="94"/>
      <c r="H114" s="95"/>
      <c r="I114" s="96"/>
      <c r="J114" s="240"/>
    </row>
    <row r="115" spans="2:10" ht="38.25" hidden="1">
      <c r="B115" s="123" t="s">
        <v>129</v>
      </c>
      <c r="C115" s="44">
        <v>871</v>
      </c>
      <c r="D115" s="114" t="s">
        <v>62</v>
      </c>
      <c r="E115" s="114" t="s">
        <v>78</v>
      </c>
      <c r="F115" s="101">
        <v>89</v>
      </c>
      <c r="G115" s="102" t="s">
        <v>36</v>
      </c>
      <c r="H115" s="103"/>
      <c r="I115" s="122"/>
      <c r="J115" s="242"/>
    </row>
    <row r="116" spans="2:10" ht="42.75" customHeight="1">
      <c r="B116" s="179" t="s">
        <v>177</v>
      </c>
      <c r="C116" s="287">
        <v>871</v>
      </c>
      <c r="D116" s="213" t="s">
        <v>62</v>
      </c>
      <c r="E116" s="213" t="s">
        <v>178</v>
      </c>
      <c r="F116" s="93" t="s">
        <v>62</v>
      </c>
      <c r="G116" s="94"/>
      <c r="H116" s="103"/>
      <c r="I116" s="122"/>
      <c r="J116" s="241">
        <f>J117</f>
        <v>5</v>
      </c>
    </row>
    <row r="117" spans="2:10" ht="22.5" customHeight="1">
      <c r="B117" s="343" t="s">
        <v>0</v>
      </c>
      <c r="C117" s="287">
        <v>871</v>
      </c>
      <c r="D117" s="213" t="s">
        <v>62</v>
      </c>
      <c r="E117" s="213" t="s">
        <v>178</v>
      </c>
      <c r="F117" s="93" t="s">
        <v>62</v>
      </c>
      <c r="G117" s="94" t="s">
        <v>187</v>
      </c>
      <c r="H117" s="95" t="s">
        <v>234</v>
      </c>
      <c r="I117" s="127"/>
      <c r="J117" s="241">
        <f>J118</f>
        <v>5</v>
      </c>
    </row>
    <row r="118" spans="2:10" ht="24">
      <c r="B118" s="106" t="s">
        <v>98</v>
      </c>
      <c r="C118" s="77">
        <v>871</v>
      </c>
      <c r="D118" s="114" t="s">
        <v>62</v>
      </c>
      <c r="E118" s="114" t="s">
        <v>178</v>
      </c>
      <c r="F118" s="101" t="s">
        <v>62</v>
      </c>
      <c r="G118" s="102" t="s">
        <v>187</v>
      </c>
      <c r="H118" s="103" t="s">
        <v>234</v>
      </c>
      <c r="I118" s="122">
        <v>240</v>
      </c>
      <c r="J118" s="242">
        <v>5</v>
      </c>
    </row>
    <row r="119" spans="2:10" ht="14.25">
      <c r="B119" s="174" t="s">
        <v>47</v>
      </c>
      <c r="C119" s="168">
        <v>871</v>
      </c>
      <c r="D119" s="175" t="s">
        <v>63</v>
      </c>
      <c r="E119" s="175"/>
      <c r="F119" s="156"/>
      <c r="G119" s="157"/>
      <c r="H119" s="158"/>
      <c r="I119" s="175"/>
      <c r="J119" s="253">
        <f>J120+J128+J123</f>
        <v>3193.8999999999996</v>
      </c>
    </row>
    <row r="120" spans="2:10" ht="12.75">
      <c r="B120" s="116" t="s">
        <v>64</v>
      </c>
      <c r="C120" s="14">
        <v>871</v>
      </c>
      <c r="D120" s="117" t="s">
        <v>63</v>
      </c>
      <c r="E120" s="118" t="s">
        <v>58</v>
      </c>
      <c r="F120" s="101"/>
      <c r="G120" s="102"/>
      <c r="H120" s="103"/>
      <c r="I120" s="104"/>
      <c r="J120" s="254">
        <f>J121</f>
        <v>168.6</v>
      </c>
    </row>
    <row r="121" spans="2:10" ht="78">
      <c r="B121" s="162" t="s">
        <v>179</v>
      </c>
      <c r="C121" s="12">
        <v>871</v>
      </c>
      <c r="D121" s="99" t="s">
        <v>63</v>
      </c>
      <c r="E121" s="100" t="s">
        <v>58</v>
      </c>
      <c r="F121" s="101" t="s">
        <v>39</v>
      </c>
      <c r="G121" s="102" t="s">
        <v>235</v>
      </c>
      <c r="H121" s="103"/>
      <c r="I121" s="104"/>
      <c r="J121" s="256">
        <f>J122</f>
        <v>168.6</v>
      </c>
    </row>
    <row r="122" spans="2:11" ht="24">
      <c r="B122" s="106" t="s">
        <v>98</v>
      </c>
      <c r="C122" s="12">
        <v>871</v>
      </c>
      <c r="D122" s="99" t="s">
        <v>63</v>
      </c>
      <c r="E122" s="100" t="s">
        <v>58</v>
      </c>
      <c r="F122" s="101" t="s">
        <v>39</v>
      </c>
      <c r="G122" s="102" t="s">
        <v>235</v>
      </c>
      <c r="H122" s="103" t="s">
        <v>236</v>
      </c>
      <c r="I122" s="104" t="s">
        <v>97</v>
      </c>
      <c r="J122" s="256">
        <v>168.6</v>
      </c>
      <c r="K122" s="1">
        <v>127.2</v>
      </c>
    </row>
    <row r="123" spans="2:10" ht="12.75">
      <c r="B123" s="393" t="s">
        <v>283</v>
      </c>
      <c r="C123" s="14" t="s">
        <v>71</v>
      </c>
      <c r="D123" s="91" t="s">
        <v>63</v>
      </c>
      <c r="E123" s="92" t="s">
        <v>60</v>
      </c>
      <c r="F123" s="93"/>
      <c r="G123" s="94"/>
      <c r="H123" s="95"/>
      <c r="I123" s="97"/>
      <c r="J123" s="254">
        <f>J124</f>
        <v>506.2</v>
      </c>
    </row>
    <row r="124" spans="2:10" ht="12.75">
      <c r="B124" s="50" t="s">
        <v>80</v>
      </c>
      <c r="C124" s="14" t="s">
        <v>71</v>
      </c>
      <c r="D124" s="91" t="s">
        <v>63</v>
      </c>
      <c r="E124" s="92" t="s">
        <v>60</v>
      </c>
      <c r="F124" s="93" t="s">
        <v>86</v>
      </c>
      <c r="G124" s="94"/>
      <c r="H124" s="95"/>
      <c r="I124" s="97"/>
      <c r="J124" s="254">
        <v>506.2</v>
      </c>
    </row>
    <row r="125" spans="2:10" ht="24">
      <c r="B125" s="403" t="s">
        <v>285</v>
      </c>
      <c r="C125" s="12" t="s">
        <v>71</v>
      </c>
      <c r="D125" s="99" t="s">
        <v>63</v>
      </c>
      <c r="E125" s="100" t="s">
        <v>60</v>
      </c>
      <c r="F125" s="101" t="s">
        <v>86</v>
      </c>
      <c r="G125" s="102" t="s">
        <v>213</v>
      </c>
      <c r="H125" s="103"/>
      <c r="I125" s="104"/>
      <c r="J125" s="256">
        <v>506.2</v>
      </c>
    </row>
    <row r="126" spans="2:10" ht="76.5">
      <c r="B126" s="404" t="s">
        <v>289</v>
      </c>
      <c r="C126" s="12" t="s">
        <v>71</v>
      </c>
      <c r="D126" s="99" t="s">
        <v>63</v>
      </c>
      <c r="E126" s="100" t="s">
        <v>60</v>
      </c>
      <c r="F126" s="101" t="s">
        <v>86</v>
      </c>
      <c r="G126" s="102" t="s">
        <v>213</v>
      </c>
      <c r="H126" s="103" t="s">
        <v>279</v>
      </c>
      <c r="I126" s="104"/>
      <c r="J126" s="256">
        <v>506.2</v>
      </c>
    </row>
    <row r="127" spans="2:11" ht="24">
      <c r="B127" s="410" t="s">
        <v>290</v>
      </c>
      <c r="C127" s="12" t="s">
        <v>71</v>
      </c>
      <c r="D127" s="99" t="s">
        <v>63</v>
      </c>
      <c r="E127" s="100" t="s">
        <v>60</v>
      </c>
      <c r="F127" s="101" t="s">
        <v>86</v>
      </c>
      <c r="G127" s="102" t="s">
        <v>213</v>
      </c>
      <c r="H127" s="103" t="s">
        <v>279</v>
      </c>
      <c r="I127" s="104" t="s">
        <v>97</v>
      </c>
      <c r="J127" s="256">
        <v>506.2</v>
      </c>
      <c r="K127" s="1">
        <v>506.2</v>
      </c>
    </row>
    <row r="128" spans="2:10" ht="12" customHeight="1">
      <c r="B128" s="116" t="s">
        <v>54</v>
      </c>
      <c r="C128" s="78">
        <v>871</v>
      </c>
      <c r="D128" s="117" t="s">
        <v>63</v>
      </c>
      <c r="E128" s="118" t="s">
        <v>59</v>
      </c>
      <c r="F128" s="101"/>
      <c r="G128" s="102"/>
      <c r="H128" s="103"/>
      <c r="I128" s="104"/>
      <c r="J128" s="254">
        <f>J129+J155</f>
        <v>2519.1</v>
      </c>
    </row>
    <row r="129" spans="2:10" ht="25.5">
      <c r="B129" s="90" t="s">
        <v>136</v>
      </c>
      <c r="C129" s="14">
        <v>871</v>
      </c>
      <c r="D129" s="91" t="s">
        <v>63</v>
      </c>
      <c r="E129" s="92" t="s">
        <v>59</v>
      </c>
      <c r="F129" s="93" t="s">
        <v>63</v>
      </c>
      <c r="G129" s="94"/>
      <c r="H129" s="95"/>
      <c r="I129" s="96"/>
      <c r="J129" s="240">
        <f>J130+J135+J140+J153</f>
        <v>2494.2</v>
      </c>
    </row>
    <row r="130" spans="2:10" ht="40.5">
      <c r="B130" s="126" t="s">
        <v>137</v>
      </c>
      <c r="C130" s="75">
        <v>871</v>
      </c>
      <c r="D130" s="108" t="s">
        <v>63</v>
      </c>
      <c r="E130" s="108" t="s">
        <v>59</v>
      </c>
      <c r="F130" s="93" t="s">
        <v>63</v>
      </c>
      <c r="G130" s="94" t="s">
        <v>187</v>
      </c>
      <c r="H130" s="95" t="s">
        <v>201</v>
      </c>
      <c r="I130" s="127"/>
      <c r="J130" s="241">
        <f>J131+J133</f>
        <v>540</v>
      </c>
    </row>
    <row r="131" spans="2:10" ht="33.75">
      <c r="B131" s="128" t="s">
        <v>138</v>
      </c>
      <c r="C131" s="12">
        <v>871</v>
      </c>
      <c r="D131" s="112" t="s">
        <v>63</v>
      </c>
      <c r="E131" s="112" t="s">
        <v>59</v>
      </c>
      <c r="F131" s="101" t="s">
        <v>63</v>
      </c>
      <c r="G131" s="102" t="s">
        <v>187</v>
      </c>
      <c r="H131" s="103" t="s">
        <v>237</v>
      </c>
      <c r="I131" s="122"/>
      <c r="J131" s="241">
        <f>J132</f>
        <v>200</v>
      </c>
    </row>
    <row r="132" spans="2:11" ht="24">
      <c r="B132" s="106" t="s">
        <v>98</v>
      </c>
      <c r="C132" s="12">
        <v>871</v>
      </c>
      <c r="D132" s="112" t="s">
        <v>63</v>
      </c>
      <c r="E132" s="112" t="s">
        <v>59</v>
      </c>
      <c r="F132" s="101" t="s">
        <v>63</v>
      </c>
      <c r="G132" s="102" t="s">
        <v>187</v>
      </c>
      <c r="H132" s="103" t="s">
        <v>237</v>
      </c>
      <c r="I132" s="122">
        <v>240</v>
      </c>
      <c r="J132" s="242">
        <v>200</v>
      </c>
      <c r="K132" s="1">
        <v>150</v>
      </c>
    </row>
    <row r="133" spans="2:11" ht="33.75">
      <c r="B133" s="128" t="s">
        <v>139</v>
      </c>
      <c r="C133" s="12">
        <v>871</v>
      </c>
      <c r="D133" s="112" t="s">
        <v>63</v>
      </c>
      <c r="E133" s="112" t="s">
        <v>59</v>
      </c>
      <c r="F133" s="101" t="s">
        <v>63</v>
      </c>
      <c r="G133" s="102" t="s">
        <v>187</v>
      </c>
      <c r="H133" s="103" t="s">
        <v>238</v>
      </c>
      <c r="I133" s="122"/>
      <c r="J133" s="241">
        <v>340</v>
      </c>
      <c r="K133" s="1">
        <v>40</v>
      </c>
    </row>
    <row r="134" spans="2:10" ht="24" hidden="1">
      <c r="B134" s="106" t="s">
        <v>98</v>
      </c>
      <c r="C134" s="77">
        <v>871</v>
      </c>
      <c r="D134" s="112" t="s">
        <v>63</v>
      </c>
      <c r="E134" s="112" t="s">
        <v>59</v>
      </c>
      <c r="F134" s="101" t="s">
        <v>63</v>
      </c>
      <c r="G134" s="102" t="s">
        <v>187</v>
      </c>
      <c r="H134" s="103" t="s">
        <v>238</v>
      </c>
      <c r="I134" s="122">
        <v>240</v>
      </c>
      <c r="J134" s="242">
        <v>300</v>
      </c>
    </row>
    <row r="135" spans="2:10" ht="40.5" hidden="1">
      <c r="B135" s="129" t="s">
        <v>140</v>
      </c>
      <c r="C135" s="44">
        <v>871</v>
      </c>
      <c r="D135" s="112" t="s">
        <v>63</v>
      </c>
      <c r="E135" s="112" t="s">
        <v>59</v>
      </c>
      <c r="F135" s="101" t="s">
        <v>63</v>
      </c>
      <c r="G135" s="102" t="s">
        <v>85</v>
      </c>
      <c r="H135" s="103"/>
      <c r="I135" s="122"/>
      <c r="J135" s="241">
        <f>J137+J138</f>
        <v>1350</v>
      </c>
    </row>
    <row r="136" spans="2:10" ht="33.75" hidden="1">
      <c r="B136" s="130" t="s">
        <v>141</v>
      </c>
      <c r="C136" s="14">
        <v>871</v>
      </c>
      <c r="D136" s="112" t="s">
        <v>63</v>
      </c>
      <c r="E136" s="112" t="s">
        <v>59</v>
      </c>
      <c r="F136" s="101" t="s">
        <v>63</v>
      </c>
      <c r="G136" s="102" t="s">
        <v>85</v>
      </c>
      <c r="H136" s="103" t="s">
        <v>239</v>
      </c>
      <c r="I136" s="122"/>
      <c r="J136" s="241">
        <f>J137</f>
        <v>1000</v>
      </c>
    </row>
    <row r="137" spans="2:10" ht="24" hidden="1">
      <c r="B137" s="106" t="s">
        <v>98</v>
      </c>
      <c r="C137" s="12">
        <v>871</v>
      </c>
      <c r="D137" s="112" t="s">
        <v>63</v>
      </c>
      <c r="E137" s="112" t="s">
        <v>59</v>
      </c>
      <c r="F137" s="101" t="s">
        <v>63</v>
      </c>
      <c r="G137" s="102" t="s">
        <v>85</v>
      </c>
      <c r="H137" s="103" t="s">
        <v>239</v>
      </c>
      <c r="I137" s="122">
        <v>240</v>
      </c>
      <c r="J137" s="242">
        <v>1000</v>
      </c>
    </row>
    <row r="138" spans="2:10" ht="33.75" hidden="1">
      <c r="B138" s="130" t="s">
        <v>142</v>
      </c>
      <c r="C138" s="77">
        <v>871</v>
      </c>
      <c r="D138" s="99" t="s">
        <v>63</v>
      </c>
      <c r="E138" s="100" t="s">
        <v>59</v>
      </c>
      <c r="F138" s="101" t="s">
        <v>63</v>
      </c>
      <c r="G138" s="102" t="s">
        <v>85</v>
      </c>
      <c r="H138" s="103" t="s">
        <v>240</v>
      </c>
      <c r="I138" s="131"/>
      <c r="J138" s="241">
        <f>J139</f>
        <v>350</v>
      </c>
    </row>
    <row r="139" spans="2:10" ht="24" hidden="1">
      <c r="B139" s="106" t="s">
        <v>98</v>
      </c>
      <c r="C139" s="75">
        <v>871</v>
      </c>
      <c r="D139" s="99" t="s">
        <v>63</v>
      </c>
      <c r="E139" s="100" t="s">
        <v>59</v>
      </c>
      <c r="F139" s="101" t="s">
        <v>63</v>
      </c>
      <c r="G139" s="102" t="s">
        <v>85</v>
      </c>
      <c r="H139" s="103" t="s">
        <v>240</v>
      </c>
      <c r="I139" s="131">
        <v>240</v>
      </c>
      <c r="J139" s="242">
        <v>350</v>
      </c>
    </row>
    <row r="140" spans="2:10" ht="40.5" hidden="1">
      <c r="B140" s="132" t="s">
        <v>143</v>
      </c>
      <c r="C140" s="14">
        <v>871</v>
      </c>
      <c r="D140" s="99" t="s">
        <v>63</v>
      </c>
      <c r="E140" s="100" t="s">
        <v>59</v>
      </c>
      <c r="F140" s="101" t="s">
        <v>63</v>
      </c>
      <c r="G140" s="102" t="s">
        <v>226</v>
      </c>
      <c r="H140" s="103"/>
      <c r="I140" s="131"/>
      <c r="J140" s="241">
        <f>J147+J149+J151</f>
        <v>371.6</v>
      </c>
    </row>
    <row r="141" spans="2:10" ht="40.5">
      <c r="B141" s="129" t="s">
        <v>140</v>
      </c>
      <c r="C141" s="14" t="s">
        <v>71</v>
      </c>
      <c r="D141" s="91" t="s">
        <v>63</v>
      </c>
      <c r="E141" s="92" t="s">
        <v>59</v>
      </c>
      <c r="F141" s="93" t="s">
        <v>63</v>
      </c>
      <c r="G141" s="94" t="s">
        <v>85</v>
      </c>
      <c r="H141" s="95"/>
      <c r="I141" s="131"/>
      <c r="J141" s="241">
        <f>J142+J144</f>
        <v>1350</v>
      </c>
    </row>
    <row r="142" spans="2:10" ht="33.75">
      <c r="B142" s="130" t="s">
        <v>141</v>
      </c>
      <c r="C142" s="12" t="s">
        <v>71</v>
      </c>
      <c r="D142" s="99" t="s">
        <v>63</v>
      </c>
      <c r="E142" s="100" t="s">
        <v>59</v>
      </c>
      <c r="F142" s="101" t="s">
        <v>63</v>
      </c>
      <c r="G142" s="102" t="s">
        <v>85</v>
      </c>
      <c r="H142" s="103" t="s">
        <v>239</v>
      </c>
      <c r="I142" s="131"/>
      <c r="J142" s="241">
        <v>1000</v>
      </c>
    </row>
    <row r="143" spans="2:10" ht="24">
      <c r="B143" s="106" t="s">
        <v>98</v>
      </c>
      <c r="C143" s="12" t="s">
        <v>71</v>
      </c>
      <c r="D143" s="99" t="s">
        <v>63</v>
      </c>
      <c r="E143" s="100" t="s">
        <v>59</v>
      </c>
      <c r="F143" s="101" t="s">
        <v>63</v>
      </c>
      <c r="G143" s="102" t="s">
        <v>85</v>
      </c>
      <c r="H143" s="103" t="s">
        <v>239</v>
      </c>
      <c r="I143" s="131">
        <v>240</v>
      </c>
      <c r="J143" s="242">
        <v>1000</v>
      </c>
    </row>
    <row r="144" spans="2:10" ht="33.75">
      <c r="B144" s="130" t="s">
        <v>142</v>
      </c>
      <c r="C144" s="12" t="s">
        <v>71</v>
      </c>
      <c r="D144" s="99" t="s">
        <v>63</v>
      </c>
      <c r="E144" s="100" t="s">
        <v>59</v>
      </c>
      <c r="F144" s="101" t="s">
        <v>63</v>
      </c>
      <c r="G144" s="102" t="s">
        <v>85</v>
      </c>
      <c r="H144" s="103" t="s">
        <v>240</v>
      </c>
      <c r="I144" s="131"/>
      <c r="J144" s="241">
        <v>350</v>
      </c>
    </row>
    <row r="145" spans="2:10" ht="24">
      <c r="B145" s="106" t="s">
        <v>98</v>
      </c>
      <c r="C145" s="12" t="s">
        <v>71</v>
      </c>
      <c r="D145" s="99" t="s">
        <v>63</v>
      </c>
      <c r="E145" s="100" t="s">
        <v>59</v>
      </c>
      <c r="F145" s="101" t="s">
        <v>63</v>
      </c>
      <c r="G145" s="102" t="s">
        <v>85</v>
      </c>
      <c r="H145" s="103" t="s">
        <v>240</v>
      </c>
      <c r="I145" s="131">
        <v>240</v>
      </c>
      <c r="J145" s="242">
        <v>350</v>
      </c>
    </row>
    <row r="146" spans="2:10" ht="40.5">
      <c r="B146" s="132" t="s">
        <v>143</v>
      </c>
      <c r="C146" s="14" t="s">
        <v>71</v>
      </c>
      <c r="D146" s="91" t="s">
        <v>63</v>
      </c>
      <c r="E146" s="92" t="s">
        <v>59</v>
      </c>
      <c r="F146" s="93" t="s">
        <v>63</v>
      </c>
      <c r="G146" s="94" t="s">
        <v>226</v>
      </c>
      <c r="H146" s="95"/>
      <c r="I146" s="275"/>
      <c r="J146" s="241">
        <f>J147+J149+J151+J153</f>
        <v>604.2</v>
      </c>
    </row>
    <row r="147" spans="2:10" ht="30.75" customHeight="1">
      <c r="B147" s="133" t="s">
        <v>144</v>
      </c>
      <c r="C147" s="12">
        <v>871</v>
      </c>
      <c r="D147" s="99" t="s">
        <v>63</v>
      </c>
      <c r="E147" s="100" t="s">
        <v>59</v>
      </c>
      <c r="F147" s="101" t="s">
        <v>63</v>
      </c>
      <c r="G147" s="102" t="s">
        <v>226</v>
      </c>
      <c r="H147" s="103" t="s">
        <v>241</v>
      </c>
      <c r="I147" s="131"/>
      <c r="J147" s="242">
        <f>J148</f>
        <v>100</v>
      </c>
    </row>
    <row r="148" spans="2:11" ht="24">
      <c r="B148" s="180" t="s">
        <v>98</v>
      </c>
      <c r="C148" s="12">
        <v>871</v>
      </c>
      <c r="D148" s="99" t="s">
        <v>63</v>
      </c>
      <c r="E148" s="100" t="s">
        <v>59</v>
      </c>
      <c r="F148" s="101" t="s">
        <v>63</v>
      </c>
      <c r="G148" s="102" t="s">
        <v>226</v>
      </c>
      <c r="H148" s="103" t="s">
        <v>241</v>
      </c>
      <c r="I148" s="131">
        <v>240</v>
      </c>
      <c r="J148" s="242">
        <v>100</v>
      </c>
      <c r="K148" s="1">
        <v>50</v>
      </c>
    </row>
    <row r="149" spans="2:10" ht="33.75">
      <c r="B149" s="133" t="s">
        <v>145</v>
      </c>
      <c r="C149" s="34">
        <v>871</v>
      </c>
      <c r="D149" s="99" t="s">
        <v>63</v>
      </c>
      <c r="E149" s="100" t="s">
        <v>59</v>
      </c>
      <c r="F149" s="101" t="s">
        <v>63</v>
      </c>
      <c r="G149" s="102" t="s">
        <v>226</v>
      </c>
      <c r="H149" s="103" t="s">
        <v>242</v>
      </c>
      <c r="I149" s="110"/>
      <c r="J149" s="242">
        <f>J150</f>
        <v>71.6</v>
      </c>
    </row>
    <row r="150" spans="2:10" ht="24">
      <c r="B150" s="180" t="s">
        <v>98</v>
      </c>
      <c r="C150" s="12">
        <v>871</v>
      </c>
      <c r="D150" s="99" t="s">
        <v>63</v>
      </c>
      <c r="E150" s="100" t="s">
        <v>59</v>
      </c>
      <c r="F150" s="101" t="s">
        <v>63</v>
      </c>
      <c r="G150" s="102" t="s">
        <v>226</v>
      </c>
      <c r="H150" s="103" t="s">
        <v>242</v>
      </c>
      <c r="I150" s="110" t="s">
        <v>97</v>
      </c>
      <c r="J150" s="242">
        <v>71.6</v>
      </c>
    </row>
    <row r="151" spans="2:10" ht="33.75">
      <c r="B151" s="133" t="s">
        <v>146</v>
      </c>
      <c r="C151" s="12">
        <v>871</v>
      </c>
      <c r="D151" s="99" t="s">
        <v>63</v>
      </c>
      <c r="E151" s="100" t="s">
        <v>59</v>
      </c>
      <c r="F151" s="101" t="s">
        <v>63</v>
      </c>
      <c r="G151" s="102" t="s">
        <v>226</v>
      </c>
      <c r="H151" s="103" t="s">
        <v>243</v>
      </c>
      <c r="I151" s="110"/>
      <c r="J151" s="242">
        <f>J152</f>
        <v>200</v>
      </c>
    </row>
    <row r="152" spans="2:10" ht="24">
      <c r="B152" s="180" t="s">
        <v>98</v>
      </c>
      <c r="C152" s="12">
        <v>871</v>
      </c>
      <c r="D152" s="99" t="s">
        <v>63</v>
      </c>
      <c r="E152" s="100" t="s">
        <v>59</v>
      </c>
      <c r="F152" s="101" t="s">
        <v>63</v>
      </c>
      <c r="G152" s="102" t="s">
        <v>226</v>
      </c>
      <c r="H152" s="103" t="s">
        <v>243</v>
      </c>
      <c r="I152" s="110" t="s">
        <v>97</v>
      </c>
      <c r="J152" s="242">
        <v>200</v>
      </c>
    </row>
    <row r="153" spans="2:10" ht="36.75" customHeight="1">
      <c r="B153" s="106" t="s">
        <v>180</v>
      </c>
      <c r="C153" s="288" t="s">
        <v>71</v>
      </c>
      <c r="D153" s="99" t="s">
        <v>63</v>
      </c>
      <c r="E153" s="100" t="s">
        <v>59</v>
      </c>
      <c r="F153" s="101" t="s">
        <v>63</v>
      </c>
      <c r="G153" s="102" t="s">
        <v>226</v>
      </c>
      <c r="H153" s="103" t="s">
        <v>244</v>
      </c>
      <c r="I153" s="110"/>
      <c r="J153" s="241">
        <f>J154</f>
        <v>232.6</v>
      </c>
    </row>
    <row r="154" spans="2:10" ht="12.75" customHeight="1">
      <c r="B154" s="231" t="s">
        <v>181</v>
      </c>
      <c r="C154" s="288" t="s">
        <v>71</v>
      </c>
      <c r="D154" s="99" t="s">
        <v>63</v>
      </c>
      <c r="E154" s="100" t="s">
        <v>59</v>
      </c>
      <c r="F154" s="101" t="s">
        <v>63</v>
      </c>
      <c r="G154" s="102" t="s">
        <v>226</v>
      </c>
      <c r="H154" s="103" t="s">
        <v>244</v>
      </c>
      <c r="I154" s="110" t="s">
        <v>97</v>
      </c>
      <c r="J154" s="242">
        <v>232.6</v>
      </c>
    </row>
    <row r="155" spans="2:10" ht="12.75" customHeight="1">
      <c r="B155" s="392" t="s">
        <v>44</v>
      </c>
      <c r="C155" s="80" t="s">
        <v>71</v>
      </c>
      <c r="D155" s="91" t="s">
        <v>63</v>
      </c>
      <c r="E155" s="92" t="s">
        <v>59</v>
      </c>
      <c r="F155" s="93"/>
      <c r="G155" s="94"/>
      <c r="H155" s="95"/>
      <c r="I155" s="96"/>
      <c r="J155" s="241">
        <f>J156</f>
        <v>24.9</v>
      </c>
    </row>
    <row r="156" spans="2:10" ht="12.75" customHeight="1">
      <c r="B156" s="231" t="s">
        <v>281</v>
      </c>
      <c r="C156" s="288" t="s">
        <v>71</v>
      </c>
      <c r="D156" s="99" t="s">
        <v>63</v>
      </c>
      <c r="E156" s="100" t="s">
        <v>59</v>
      </c>
      <c r="F156" s="101" t="s">
        <v>86</v>
      </c>
      <c r="G156" s="102" t="s">
        <v>213</v>
      </c>
      <c r="H156" s="103" t="s">
        <v>279</v>
      </c>
      <c r="I156" s="110"/>
      <c r="J156" s="242">
        <v>24.9</v>
      </c>
    </row>
    <row r="157" spans="2:11" ht="12.75" customHeight="1">
      <c r="B157" s="180" t="s">
        <v>98</v>
      </c>
      <c r="C157" s="288" t="s">
        <v>71</v>
      </c>
      <c r="D157" s="99" t="s">
        <v>63</v>
      </c>
      <c r="E157" s="100" t="s">
        <v>59</v>
      </c>
      <c r="F157" s="101" t="s">
        <v>86</v>
      </c>
      <c r="G157" s="102" t="s">
        <v>213</v>
      </c>
      <c r="H157" s="103" t="s">
        <v>279</v>
      </c>
      <c r="I157" s="110" t="s">
        <v>97</v>
      </c>
      <c r="J157" s="242">
        <v>24.9</v>
      </c>
      <c r="K157" s="1">
        <v>24.9</v>
      </c>
    </row>
    <row r="158" spans="2:10" ht="12.75" customHeight="1">
      <c r="B158" s="147" t="s">
        <v>48</v>
      </c>
      <c r="C158" s="289" t="s">
        <v>71</v>
      </c>
      <c r="D158" s="147" t="s">
        <v>65</v>
      </c>
      <c r="E158" s="148"/>
      <c r="F158" s="149"/>
      <c r="G158" s="150"/>
      <c r="H158" s="158"/>
      <c r="I158" s="150"/>
      <c r="J158" s="253">
        <f>J159</f>
        <v>15</v>
      </c>
    </row>
    <row r="159" spans="2:10" ht="26.25" customHeight="1">
      <c r="B159" s="117" t="s">
        <v>82</v>
      </c>
      <c r="C159" s="80" t="s">
        <v>71</v>
      </c>
      <c r="D159" s="117" t="s">
        <v>65</v>
      </c>
      <c r="E159" s="118" t="s">
        <v>63</v>
      </c>
      <c r="F159" s="134"/>
      <c r="G159" s="110"/>
      <c r="H159" s="103"/>
      <c r="I159" s="110"/>
      <c r="J159" s="241">
        <f>J160</f>
        <v>15</v>
      </c>
    </row>
    <row r="160" spans="2:10" ht="17.25" customHeight="1">
      <c r="B160" s="90" t="s">
        <v>37</v>
      </c>
      <c r="C160" s="53">
        <v>871</v>
      </c>
      <c r="D160" s="108" t="s">
        <v>65</v>
      </c>
      <c r="E160" s="108" t="s">
        <v>63</v>
      </c>
      <c r="F160" s="93" t="s">
        <v>155</v>
      </c>
      <c r="G160" s="94"/>
      <c r="H160" s="95"/>
      <c r="I160" s="136"/>
      <c r="J160" s="241">
        <f>J161</f>
        <v>15</v>
      </c>
    </row>
    <row r="161" spans="2:10" ht="51">
      <c r="B161" s="90" t="s">
        <v>147</v>
      </c>
      <c r="C161" s="75">
        <v>871</v>
      </c>
      <c r="D161" s="108" t="s">
        <v>65</v>
      </c>
      <c r="E161" s="108" t="s">
        <v>63</v>
      </c>
      <c r="F161" s="93" t="s">
        <v>155</v>
      </c>
      <c r="G161" s="94"/>
      <c r="H161" s="95"/>
      <c r="I161" s="136"/>
      <c r="J161" s="241">
        <f>J164</f>
        <v>15</v>
      </c>
    </row>
    <row r="162" spans="2:10" ht="51">
      <c r="B162" s="166" t="s">
        <v>1</v>
      </c>
      <c r="C162" s="14">
        <v>871</v>
      </c>
      <c r="D162" s="108" t="s">
        <v>65</v>
      </c>
      <c r="E162" s="108" t="s">
        <v>63</v>
      </c>
      <c r="F162" s="93" t="s">
        <v>155</v>
      </c>
      <c r="G162" s="94" t="s">
        <v>187</v>
      </c>
      <c r="H162" s="95"/>
      <c r="I162" s="136"/>
      <c r="J162" s="241">
        <f>J163</f>
        <v>15</v>
      </c>
    </row>
    <row r="163" spans="2:10" ht="12.75">
      <c r="B163" s="185" t="s">
        <v>182</v>
      </c>
      <c r="C163" s="77">
        <v>871</v>
      </c>
      <c r="D163" s="112" t="s">
        <v>65</v>
      </c>
      <c r="E163" s="112" t="s">
        <v>63</v>
      </c>
      <c r="F163" s="101" t="s">
        <v>155</v>
      </c>
      <c r="G163" s="102" t="s">
        <v>187</v>
      </c>
      <c r="H163" s="103" t="s">
        <v>218</v>
      </c>
      <c r="I163" s="137"/>
      <c r="J163" s="242">
        <f>J164</f>
        <v>15</v>
      </c>
    </row>
    <row r="164" spans="2:10" ht="24">
      <c r="B164" s="106" t="s">
        <v>98</v>
      </c>
      <c r="C164" s="12">
        <v>871</v>
      </c>
      <c r="D164" s="112" t="s">
        <v>65</v>
      </c>
      <c r="E164" s="112" t="s">
        <v>63</v>
      </c>
      <c r="F164" s="101" t="s">
        <v>155</v>
      </c>
      <c r="G164" s="102" t="s">
        <v>187</v>
      </c>
      <c r="H164" s="103" t="s">
        <v>218</v>
      </c>
      <c r="I164" s="122">
        <v>240</v>
      </c>
      <c r="J164" s="242">
        <v>15</v>
      </c>
    </row>
    <row r="165" spans="2:10" ht="14.25">
      <c r="B165" s="147" t="s">
        <v>49</v>
      </c>
      <c r="C165" s="286">
        <v>871</v>
      </c>
      <c r="D165" s="147" t="s">
        <v>66</v>
      </c>
      <c r="E165" s="148"/>
      <c r="F165" s="149"/>
      <c r="G165" s="150"/>
      <c r="H165" s="158"/>
      <c r="I165" s="150"/>
      <c r="J165" s="253">
        <f>J166+J180</f>
        <v>3181.2</v>
      </c>
    </row>
    <row r="166" spans="2:10" ht="12.75">
      <c r="B166" s="117" t="s">
        <v>67</v>
      </c>
      <c r="C166" s="75">
        <v>871</v>
      </c>
      <c r="D166" s="117" t="s">
        <v>66</v>
      </c>
      <c r="E166" s="118" t="s">
        <v>58</v>
      </c>
      <c r="F166" s="134"/>
      <c r="G166" s="110"/>
      <c r="H166" s="103"/>
      <c r="I166" s="110"/>
      <c r="J166" s="241">
        <f>J167</f>
        <v>3125.5</v>
      </c>
    </row>
    <row r="167" spans="2:10" ht="38.25">
      <c r="B167" s="161" t="s">
        <v>183</v>
      </c>
      <c r="C167" s="75">
        <v>871</v>
      </c>
      <c r="D167" s="91" t="s">
        <v>66</v>
      </c>
      <c r="E167" s="92" t="s">
        <v>58</v>
      </c>
      <c r="F167" s="93" t="s">
        <v>65</v>
      </c>
      <c r="G167" s="94"/>
      <c r="H167" s="95"/>
      <c r="I167" s="96"/>
      <c r="J167" s="240">
        <f>J168+J177</f>
        <v>3125.5</v>
      </c>
    </row>
    <row r="168" spans="2:10" ht="25.5">
      <c r="B168" s="166" t="s">
        <v>184</v>
      </c>
      <c r="C168" s="75">
        <v>871</v>
      </c>
      <c r="D168" s="108" t="s">
        <v>66</v>
      </c>
      <c r="E168" s="108" t="s">
        <v>58</v>
      </c>
      <c r="F168" s="93" t="s">
        <v>65</v>
      </c>
      <c r="G168" s="94" t="s">
        <v>187</v>
      </c>
      <c r="H168" s="95"/>
      <c r="I168" s="136"/>
      <c r="J168" s="241">
        <f>J169+J173+J175</f>
        <v>2960.7</v>
      </c>
    </row>
    <row r="169" spans="2:10" ht="27">
      <c r="B169" s="188" t="s">
        <v>185</v>
      </c>
      <c r="C169" s="31">
        <v>871</v>
      </c>
      <c r="D169" s="112" t="s">
        <v>66</v>
      </c>
      <c r="E169" s="112" t="s">
        <v>58</v>
      </c>
      <c r="F169" s="101" t="s">
        <v>65</v>
      </c>
      <c r="G169" s="102" t="s">
        <v>187</v>
      </c>
      <c r="H169" s="103" t="s">
        <v>245</v>
      </c>
      <c r="I169" s="137"/>
      <c r="J169" s="242">
        <f>J170+J171+J172</f>
        <v>2840.7</v>
      </c>
    </row>
    <row r="170" spans="2:10" ht="12.75">
      <c r="B170" s="162" t="s">
        <v>186</v>
      </c>
      <c r="C170" s="31">
        <v>871</v>
      </c>
      <c r="D170" s="112" t="s">
        <v>66</v>
      </c>
      <c r="E170" s="112" t="s">
        <v>58</v>
      </c>
      <c r="F170" s="101" t="s">
        <v>65</v>
      </c>
      <c r="G170" s="102" t="s">
        <v>187</v>
      </c>
      <c r="H170" s="103" t="s">
        <v>245</v>
      </c>
      <c r="I170" s="137" t="s">
        <v>106</v>
      </c>
      <c r="J170" s="242">
        <v>1887.9</v>
      </c>
    </row>
    <row r="171" spans="2:10" ht="24">
      <c r="B171" s="106" t="s">
        <v>98</v>
      </c>
      <c r="C171" s="31">
        <v>871</v>
      </c>
      <c r="D171" s="112" t="s">
        <v>66</v>
      </c>
      <c r="E171" s="112" t="s">
        <v>58</v>
      </c>
      <c r="F171" s="101" t="s">
        <v>65</v>
      </c>
      <c r="G171" s="102" t="s">
        <v>187</v>
      </c>
      <c r="H171" s="103" t="s">
        <v>245</v>
      </c>
      <c r="I171" s="137" t="s">
        <v>97</v>
      </c>
      <c r="J171" s="242">
        <v>950.3</v>
      </c>
    </row>
    <row r="172" spans="2:10" ht="12.75">
      <c r="B172" s="106" t="s">
        <v>99</v>
      </c>
      <c r="C172" s="31">
        <v>871</v>
      </c>
      <c r="D172" s="112" t="s">
        <v>66</v>
      </c>
      <c r="E172" s="112" t="s">
        <v>58</v>
      </c>
      <c r="F172" s="101" t="s">
        <v>65</v>
      </c>
      <c r="G172" s="102" t="s">
        <v>187</v>
      </c>
      <c r="H172" s="103" t="s">
        <v>245</v>
      </c>
      <c r="I172" s="122">
        <v>850</v>
      </c>
      <c r="J172" s="242">
        <v>2.5</v>
      </c>
    </row>
    <row r="173" spans="2:10" ht="27.75" customHeight="1">
      <c r="B173" s="106" t="s">
        <v>189</v>
      </c>
      <c r="C173" s="34">
        <v>871</v>
      </c>
      <c r="D173" s="112" t="s">
        <v>66</v>
      </c>
      <c r="E173" s="187" t="s">
        <v>58</v>
      </c>
      <c r="F173" s="101" t="s">
        <v>65</v>
      </c>
      <c r="G173" s="102" t="s">
        <v>187</v>
      </c>
      <c r="H173" s="103" t="s">
        <v>241</v>
      </c>
      <c r="I173" s="131"/>
      <c r="J173" s="257">
        <v>20</v>
      </c>
    </row>
    <row r="174" spans="2:10" ht="22.5" customHeight="1">
      <c r="B174" s="106" t="s">
        <v>98</v>
      </c>
      <c r="C174" s="31">
        <v>871</v>
      </c>
      <c r="D174" s="112" t="s">
        <v>66</v>
      </c>
      <c r="E174" s="187" t="s">
        <v>58</v>
      </c>
      <c r="F174" s="101" t="s">
        <v>65</v>
      </c>
      <c r="G174" s="102" t="s">
        <v>187</v>
      </c>
      <c r="H174" s="103" t="s">
        <v>241</v>
      </c>
      <c r="I174" s="131">
        <v>240</v>
      </c>
      <c r="J174" s="257">
        <v>20</v>
      </c>
    </row>
    <row r="175" spans="2:10" ht="12.75">
      <c r="B175" s="106" t="s">
        <v>190</v>
      </c>
      <c r="C175" s="77">
        <v>871</v>
      </c>
      <c r="D175" s="112" t="s">
        <v>66</v>
      </c>
      <c r="E175" s="187" t="s">
        <v>58</v>
      </c>
      <c r="F175" s="101" t="s">
        <v>65</v>
      </c>
      <c r="G175" s="102" t="s">
        <v>187</v>
      </c>
      <c r="H175" s="103" t="s">
        <v>246</v>
      </c>
      <c r="I175" s="131"/>
      <c r="J175" s="257">
        <v>100</v>
      </c>
    </row>
    <row r="176" spans="2:10" ht="24">
      <c r="B176" s="106" t="s">
        <v>98</v>
      </c>
      <c r="C176" s="31">
        <v>871</v>
      </c>
      <c r="D176" s="112" t="s">
        <v>66</v>
      </c>
      <c r="E176" s="187" t="s">
        <v>58</v>
      </c>
      <c r="F176" s="101" t="s">
        <v>65</v>
      </c>
      <c r="G176" s="102" t="s">
        <v>187</v>
      </c>
      <c r="H176" s="103" t="s">
        <v>246</v>
      </c>
      <c r="I176" s="131">
        <v>240</v>
      </c>
      <c r="J176" s="257">
        <v>100</v>
      </c>
    </row>
    <row r="177" spans="2:10" ht="46.5" customHeight="1">
      <c r="B177" s="276" t="s">
        <v>318</v>
      </c>
      <c r="C177" s="83" t="s">
        <v>71</v>
      </c>
      <c r="D177" s="108" t="s">
        <v>66</v>
      </c>
      <c r="E177" s="277" t="s">
        <v>58</v>
      </c>
      <c r="F177" s="93" t="s">
        <v>65</v>
      </c>
      <c r="G177" s="94" t="s">
        <v>85</v>
      </c>
      <c r="H177" s="95"/>
      <c r="I177" s="275"/>
      <c r="J177" s="241">
        <f>J178</f>
        <v>164.8</v>
      </c>
    </row>
    <row r="178" spans="2:10" ht="62.25" customHeight="1">
      <c r="B178" s="432" t="s">
        <v>319</v>
      </c>
      <c r="C178" s="232" t="s">
        <v>71</v>
      </c>
      <c r="D178" s="112" t="s">
        <v>66</v>
      </c>
      <c r="E178" s="187" t="s">
        <v>58</v>
      </c>
      <c r="F178" s="101" t="s">
        <v>65</v>
      </c>
      <c r="G178" s="102" t="s">
        <v>85</v>
      </c>
      <c r="H178" s="103" t="s">
        <v>188</v>
      </c>
      <c r="I178" s="131"/>
      <c r="J178" s="258">
        <f>J179</f>
        <v>164.8</v>
      </c>
    </row>
    <row r="179" spans="2:10" ht="12.75">
      <c r="B179" s="162" t="s">
        <v>186</v>
      </c>
      <c r="C179" s="232" t="s">
        <v>71</v>
      </c>
      <c r="D179" s="112" t="s">
        <v>66</v>
      </c>
      <c r="E179" s="187" t="s">
        <v>58</v>
      </c>
      <c r="F179" s="101" t="s">
        <v>65</v>
      </c>
      <c r="G179" s="102" t="s">
        <v>85</v>
      </c>
      <c r="H179" s="103" t="s">
        <v>188</v>
      </c>
      <c r="I179" s="131">
        <v>110</v>
      </c>
      <c r="J179" s="258">
        <v>164.8</v>
      </c>
    </row>
    <row r="180" spans="2:10" ht="12.75">
      <c r="B180" s="166" t="s">
        <v>44</v>
      </c>
      <c r="C180" s="83" t="s">
        <v>71</v>
      </c>
      <c r="D180" s="108" t="s">
        <v>66</v>
      </c>
      <c r="E180" s="277" t="s">
        <v>58</v>
      </c>
      <c r="F180" s="93" t="s">
        <v>86</v>
      </c>
      <c r="G180" s="94" t="s">
        <v>213</v>
      </c>
      <c r="H180" s="95"/>
      <c r="I180" s="275"/>
      <c r="J180" s="258">
        <v>55.7</v>
      </c>
    </row>
    <row r="181" spans="2:10" ht="25.5">
      <c r="B181" s="162" t="s">
        <v>288</v>
      </c>
      <c r="C181" s="232" t="s">
        <v>71</v>
      </c>
      <c r="D181" s="112" t="s">
        <v>66</v>
      </c>
      <c r="E181" s="187" t="s">
        <v>58</v>
      </c>
      <c r="F181" s="101" t="s">
        <v>86</v>
      </c>
      <c r="G181" s="102" t="s">
        <v>213</v>
      </c>
      <c r="H181" s="103" t="s">
        <v>279</v>
      </c>
      <c r="I181" s="131"/>
      <c r="J181" s="258">
        <v>55.7</v>
      </c>
    </row>
    <row r="182" spans="2:11" ht="24">
      <c r="B182" s="106" t="s">
        <v>98</v>
      </c>
      <c r="C182" s="232" t="s">
        <v>71</v>
      </c>
      <c r="D182" s="112" t="s">
        <v>66</v>
      </c>
      <c r="E182" s="187" t="s">
        <v>58</v>
      </c>
      <c r="F182" s="101" t="s">
        <v>86</v>
      </c>
      <c r="G182" s="102" t="s">
        <v>213</v>
      </c>
      <c r="H182" s="103" t="s">
        <v>279</v>
      </c>
      <c r="I182" s="131">
        <v>240</v>
      </c>
      <c r="J182" s="258">
        <v>55.7</v>
      </c>
      <c r="K182" s="1">
        <v>55.7</v>
      </c>
    </row>
    <row r="183" spans="2:10" ht="14.25">
      <c r="B183" s="189" t="s">
        <v>107</v>
      </c>
      <c r="C183" s="290" t="s">
        <v>71</v>
      </c>
      <c r="D183" s="190" t="s">
        <v>77</v>
      </c>
      <c r="E183" s="191"/>
      <c r="F183" s="149"/>
      <c r="G183" s="150"/>
      <c r="H183" s="158"/>
      <c r="I183" s="192" t="s">
        <v>108</v>
      </c>
      <c r="J183" s="253">
        <f>J184</f>
        <v>276.3</v>
      </c>
    </row>
    <row r="184" spans="2:10" ht="12.75">
      <c r="B184" s="117" t="s">
        <v>109</v>
      </c>
      <c r="C184" s="83" t="s">
        <v>71</v>
      </c>
      <c r="D184" s="117" t="s">
        <v>77</v>
      </c>
      <c r="E184" s="118" t="s">
        <v>58</v>
      </c>
      <c r="F184" s="134"/>
      <c r="G184" s="110"/>
      <c r="H184" s="135"/>
      <c r="I184" s="110"/>
      <c r="J184" s="240">
        <f>J185</f>
        <v>276.3</v>
      </c>
    </row>
    <row r="185" spans="2:10" ht="17.25" customHeight="1">
      <c r="B185" s="90" t="s">
        <v>110</v>
      </c>
      <c r="C185" s="83" t="s">
        <v>71</v>
      </c>
      <c r="D185" s="91" t="s">
        <v>77</v>
      </c>
      <c r="E185" s="92" t="s">
        <v>58</v>
      </c>
      <c r="F185" s="93" t="s">
        <v>111</v>
      </c>
      <c r="G185" s="94"/>
      <c r="H185" s="95"/>
      <c r="I185" s="96"/>
      <c r="J185" s="240">
        <f>J186</f>
        <v>276.3</v>
      </c>
    </row>
    <row r="186" spans="2:10" ht="12.75">
      <c r="B186" s="90" t="s">
        <v>112</v>
      </c>
      <c r="C186" s="83" t="s">
        <v>71</v>
      </c>
      <c r="D186" s="278" t="s">
        <v>77</v>
      </c>
      <c r="E186" s="142" t="s">
        <v>58</v>
      </c>
      <c r="F186" s="142" t="s">
        <v>111</v>
      </c>
      <c r="G186" s="96" t="s">
        <v>187</v>
      </c>
      <c r="H186" s="143"/>
      <c r="I186" s="96"/>
      <c r="J186" s="240">
        <f>J187</f>
        <v>276.3</v>
      </c>
    </row>
    <row r="187" spans="2:10" ht="38.25">
      <c r="B187" s="125" t="s">
        <v>113</v>
      </c>
      <c r="C187" s="232" t="s">
        <v>71</v>
      </c>
      <c r="D187" s="138" t="s">
        <v>77</v>
      </c>
      <c r="E187" s="134" t="s">
        <v>58</v>
      </c>
      <c r="F187" s="134" t="s">
        <v>111</v>
      </c>
      <c r="G187" s="110" t="s">
        <v>187</v>
      </c>
      <c r="H187" s="135" t="s">
        <v>247</v>
      </c>
      <c r="I187" s="110"/>
      <c r="J187" s="249">
        <f>J188</f>
        <v>276.3</v>
      </c>
    </row>
    <row r="188" spans="2:10" ht="25.5">
      <c r="B188" s="125" t="s">
        <v>114</v>
      </c>
      <c r="C188" s="232" t="s">
        <v>71</v>
      </c>
      <c r="D188" s="138" t="s">
        <v>77</v>
      </c>
      <c r="E188" s="134" t="s">
        <v>58</v>
      </c>
      <c r="F188" s="134" t="s">
        <v>111</v>
      </c>
      <c r="G188" s="110" t="s">
        <v>187</v>
      </c>
      <c r="H188" s="135" t="s">
        <v>247</v>
      </c>
      <c r="I188" s="110" t="s">
        <v>302</v>
      </c>
      <c r="J188" s="249">
        <v>276.3</v>
      </c>
    </row>
    <row r="189" spans="2:10" ht="31.5">
      <c r="B189" s="181" t="s">
        <v>148</v>
      </c>
      <c r="C189" s="290" t="s">
        <v>71</v>
      </c>
      <c r="D189" s="182" t="s">
        <v>41</v>
      </c>
      <c r="E189" s="183"/>
      <c r="F189" s="183"/>
      <c r="G189" s="173"/>
      <c r="H189" s="184"/>
      <c r="I189" s="173"/>
      <c r="J189" s="250">
        <f>J190</f>
        <v>29.7</v>
      </c>
    </row>
    <row r="190" spans="2:10" ht="12.75">
      <c r="B190" s="139" t="s">
        <v>148</v>
      </c>
      <c r="C190" s="83" t="s">
        <v>71</v>
      </c>
      <c r="D190" s="279" t="s">
        <v>41</v>
      </c>
      <c r="E190" s="280" t="s">
        <v>58</v>
      </c>
      <c r="F190" s="280"/>
      <c r="G190" s="281"/>
      <c r="H190" s="282"/>
      <c r="I190" s="281"/>
      <c r="J190" s="283">
        <f>J192</f>
        <v>29.7</v>
      </c>
    </row>
    <row r="191" spans="2:10" ht="12.75">
      <c r="B191" s="90" t="s">
        <v>149</v>
      </c>
      <c r="C191" s="83" t="s">
        <v>71</v>
      </c>
      <c r="D191" s="278" t="s">
        <v>41</v>
      </c>
      <c r="E191" s="142" t="s">
        <v>58</v>
      </c>
      <c r="F191" s="142" t="s">
        <v>150</v>
      </c>
      <c r="G191" s="96"/>
      <c r="H191" s="143"/>
      <c r="I191" s="96"/>
      <c r="J191" s="240">
        <f>J192</f>
        <v>29.7</v>
      </c>
    </row>
    <row r="192" spans="2:10" ht="25.5">
      <c r="B192" s="125" t="s">
        <v>151</v>
      </c>
      <c r="C192" s="232" t="s">
        <v>71</v>
      </c>
      <c r="D192" s="138" t="s">
        <v>41</v>
      </c>
      <c r="E192" s="134" t="s">
        <v>58</v>
      </c>
      <c r="F192" s="134" t="s">
        <v>150</v>
      </c>
      <c r="G192" s="110" t="s">
        <v>187</v>
      </c>
      <c r="H192" s="135"/>
      <c r="I192" s="110"/>
      <c r="J192" s="249">
        <f>J193</f>
        <v>29.7</v>
      </c>
    </row>
    <row r="193" spans="2:10" ht="33.75">
      <c r="B193" s="121" t="s">
        <v>152</v>
      </c>
      <c r="C193" s="232" t="s">
        <v>71</v>
      </c>
      <c r="D193" s="138" t="s">
        <v>41</v>
      </c>
      <c r="E193" s="134" t="s">
        <v>58</v>
      </c>
      <c r="F193" s="134" t="s">
        <v>150</v>
      </c>
      <c r="G193" s="110" t="s">
        <v>187</v>
      </c>
      <c r="H193" s="135" t="s">
        <v>248</v>
      </c>
      <c r="I193" s="110"/>
      <c r="J193" s="249">
        <f>J194</f>
        <v>29.7</v>
      </c>
    </row>
    <row r="194" spans="2:10" ht="12.75">
      <c r="B194" s="121" t="s">
        <v>153</v>
      </c>
      <c r="C194" s="232" t="s">
        <v>71</v>
      </c>
      <c r="D194" s="138" t="s">
        <v>41</v>
      </c>
      <c r="E194" s="134" t="s">
        <v>58</v>
      </c>
      <c r="F194" s="134" t="s">
        <v>150</v>
      </c>
      <c r="G194" s="110" t="s">
        <v>187</v>
      </c>
      <c r="H194" s="135" t="s">
        <v>248</v>
      </c>
      <c r="I194" s="110" t="s">
        <v>154</v>
      </c>
      <c r="J194" s="249">
        <v>29.7</v>
      </c>
    </row>
    <row r="195" spans="2:10" ht="36">
      <c r="B195" s="147" t="s">
        <v>116</v>
      </c>
      <c r="C195" s="290" t="s">
        <v>132</v>
      </c>
      <c r="D195" s="147" t="s">
        <v>58</v>
      </c>
      <c r="E195" s="148" t="s">
        <v>59</v>
      </c>
      <c r="F195" s="149"/>
      <c r="G195" s="150"/>
      <c r="H195" s="151"/>
      <c r="I195" s="150"/>
      <c r="J195" s="250">
        <f>J196</f>
        <v>199.5</v>
      </c>
    </row>
    <row r="196" spans="2:10" ht="12.75">
      <c r="B196" s="90" t="s">
        <v>117</v>
      </c>
      <c r="C196" s="83" t="s">
        <v>132</v>
      </c>
      <c r="D196" s="91" t="s">
        <v>58</v>
      </c>
      <c r="E196" s="92" t="s">
        <v>59</v>
      </c>
      <c r="F196" s="93" t="s">
        <v>79</v>
      </c>
      <c r="G196" s="94"/>
      <c r="H196" s="95"/>
      <c r="I196" s="96"/>
      <c r="J196" s="240">
        <f>J197</f>
        <v>199.5</v>
      </c>
    </row>
    <row r="197" spans="2:10" ht="25.5">
      <c r="B197" s="90" t="s">
        <v>118</v>
      </c>
      <c r="C197" s="83" t="s">
        <v>132</v>
      </c>
      <c r="D197" s="91" t="s">
        <v>58</v>
      </c>
      <c r="E197" s="92" t="s">
        <v>59</v>
      </c>
      <c r="F197" s="93" t="s">
        <v>79</v>
      </c>
      <c r="G197" s="94" t="s">
        <v>36</v>
      </c>
      <c r="H197" s="95"/>
      <c r="I197" s="97"/>
      <c r="J197" s="240">
        <f>J198+J200</f>
        <v>199.5</v>
      </c>
    </row>
    <row r="198" spans="2:10" ht="51">
      <c r="B198" s="98" t="s">
        <v>119</v>
      </c>
      <c r="C198" s="232" t="s">
        <v>132</v>
      </c>
      <c r="D198" s="99" t="s">
        <v>58</v>
      </c>
      <c r="E198" s="100" t="s">
        <v>59</v>
      </c>
      <c r="F198" s="101" t="s">
        <v>79</v>
      </c>
      <c r="G198" s="102" t="s">
        <v>187</v>
      </c>
      <c r="H198" s="103" t="s">
        <v>199</v>
      </c>
      <c r="I198" s="104"/>
      <c r="J198" s="240">
        <f>J199</f>
        <v>196.6</v>
      </c>
    </row>
    <row r="199" spans="2:10" ht="24">
      <c r="B199" s="105" t="s">
        <v>95</v>
      </c>
      <c r="C199" s="232" t="s">
        <v>132</v>
      </c>
      <c r="D199" s="99" t="s">
        <v>58</v>
      </c>
      <c r="E199" s="100" t="s">
        <v>59</v>
      </c>
      <c r="F199" s="101" t="s">
        <v>79</v>
      </c>
      <c r="G199" s="102" t="s">
        <v>187</v>
      </c>
      <c r="H199" s="103" t="s">
        <v>199</v>
      </c>
      <c r="I199" s="104" t="s">
        <v>94</v>
      </c>
      <c r="J199" s="249">
        <v>196.6</v>
      </c>
    </row>
    <row r="200" spans="2:10" ht="51">
      <c r="B200" s="98" t="s">
        <v>120</v>
      </c>
      <c r="C200" s="232" t="s">
        <v>132</v>
      </c>
      <c r="D200" s="99" t="s">
        <v>58</v>
      </c>
      <c r="E200" s="100" t="s">
        <v>59</v>
      </c>
      <c r="F200" s="101" t="s">
        <v>79</v>
      </c>
      <c r="G200" s="102" t="s">
        <v>187</v>
      </c>
      <c r="H200" s="103" t="s">
        <v>200</v>
      </c>
      <c r="I200" s="104"/>
      <c r="J200" s="249">
        <f>J201</f>
        <v>2.9</v>
      </c>
    </row>
    <row r="201" spans="2:10" ht="24">
      <c r="B201" s="106" t="s">
        <v>98</v>
      </c>
      <c r="C201" s="232" t="s">
        <v>132</v>
      </c>
      <c r="D201" s="99" t="s">
        <v>58</v>
      </c>
      <c r="E201" s="100" t="s">
        <v>59</v>
      </c>
      <c r="F201" s="101" t="s">
        <v>79</v>
      </c>
      <c r="G201" s="102" t="s">
        <v>187</v>
      </c>
      <c r="H201" s="103" t="s">
        <v>200</v>
      </c>
      <c r="I201" s="104" t="s">
        <v>97</v>
      </c>
      <c r="J201" s="249">
        <v>2.9</v>
      </c>
    </row>
    <row r="202" spans="2:10" ht="14.25">
      <c r="B202" s="90" t="s">
        <v>121</v>
      </c>
      <c r="C202" s="140"/>
      <c r="D202" s="141"/>
      <c r="E202" s="142"/>
      <c r="F202" s="96"/>
      <c r="G202" s="143"/>
      <c r="H202" s="141"/>
      <c r="I202" s="233"/>
      <c r="J202" s="260">
        <f>J195+J13</f>
        <v>13450.900000000001</v>
      </c>
    </row>
  </sheetData>
  <sheetProtection/>
  <mergeCells count="13">
    <mergeCell ref="D11:I11"/>
    <mergeCell ref="J11:J12"/>
    <mergeCell ref="F12:H12"/>
    <mergeCell ref="A11:A12"/>
    <mergeCell ref="C11:C12"/>
    <mergeCell ref="A8:J8"/>
    <mergeCell ref="D6:J6"/>
    <mergeCell ref="G5:J5"/>
    <mergeCell ref="A9:I9"/>
    <mergeCell ref="G1:J1"/>
    <mergeCell ref="C2:J2"/>
    <mergeCell ref="E3:I3"/>
    <mergeCell ref="F7:I7"/>
  </mergeCells>
  <printOptions/>
  <pageMargins left="0.6" right="0.26" top="0.34" bottom="0.24" header="0.5" footer="0.3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161"/>
  <sheetViews>
    <sheetView zoomScalePageLayoutView="0" workbookViewId="0" topLeftCell="A1">
      <selection activeCell="E5" sqref="E5:J5"/>
    </sheetView>
  </sheetViews>
  <sheetFormatPr defaultColWidth="9.140625" defaultRowHeight="12.75"/>
  <cols>
    <col min="1" max="1" width="56.8515625" style="5" customWidth="1"/>
    <col min="2" max="3" width="5.57421875" style="5" customWidth="1"/>
    <col min="4" max="4" width="5.8515625" style="5" customWidth="1"/>
    <col min="5" max="5" width="5.00390625" style="5" customWidth="1"/>
    <col min="6" max="6" width="3.421875" style="5" customWidth="1"/>
    <col min="7" max="7" width="5.8515625" style="5" customWidth="1"/>
    <col min="8" max="8" width="6.57421875" style="5" customWidth="1"/>
    <col min="9" max="10" width="9.8515625" style="294" customWidth="1"/>
    <col min="11" max="16384" width="9.140625" style="5" customWidth="1"/>
  </cols>
  <sheetData>
    <row r="1" spans="5:10" ht="12.75">
      <c r="E1" s="451" t="s">
        <v>81</v>
      </c>
      <c r="F1" s="452"/>
      <c r="G1" s="452"/>
      <c r="H1" s="452"/>
      <c r="I1" s="452"/>
      <c r="J1" s="452"/>
    </row>
    <row r="2" spans="2:10" ht="40.5" customHeight="1">
      <c r="B2" s="446" t="s">
        <v>296</v>
      </c>
      <c r="C2" s="443"/>
      <c r="D2" s="443"/>
      <c r="E2" s="443"/>
      <c r="F2" s="443"/>
      <c r="G2" s="443"/>
      <c r="H2" s="443"/>
      <c r="I2" s="443"/>
      <c r="J2" s="443"/>
    </row>
    <row r="3" spans="5:9" ht="12.75">
      <c r="E3" s="446" t="s">
        <v>322</v>
      </c>
      <c r="F3" s="443"/>
      <c r="G3" s="443"/>
      <c r="H3" s="443"/>
      <c r="I3" s="443"/>
    </row>
    <row r="5" spans="1:11" ht="12.75">
      <c r="A5" s="1"/>
      <c r="B5" s="1"/>
      <c r="C5" s="1"/>
      <c r="D5" s="1"/>
      <c r="E5" s="451" t="s">
        <v>130</v>
      </c>
      <c r="F5" s="452"/>
      <c r="G5" s="452"/>
      <c r="H5" s="452"/>
      <c r="I5" s="452"/>
      <c r="J5" s="452"/>
      <c r="K5" s="369"/>
    </row>
    <row r="6" spans="1:11" ht="40.5" customHeight="1">
      <c r="A6" s="1"/>
      <c r="B6" s="1"/>
      <c r="C6" s="1"/>
      <c r="D6" s="466" t="s">
        <v>196</v>
      </c>
      <c r="E6" s="466"/>
      <c r="F6" s="466"/>
      <c r="G6" s="466"/>
      <c r="H6" s="466"/>
      <c r="I6" s="466"/>
      <c r="J6" s="466"/>
      <c r="K6" s="209"/>
    </row>
    <row r="7" spans="1:11" ht="18.75" customHeight="1">
      <c r="A7" s="1"/>
      <c r="B7" s="1"/>
      <c r="C7" s="1"/>
      <c r="D7" s="1"/>
      <c r="E7" s="1"/>
      <c r="F7" s="1"/>
      <c r="G7" s="1"/>
      <c r="H7" s="467" t="s">
        <v>276</v>
      </c>
      <c r="I7" s="467"/>
      <c r="J7" s="467"/>
      <c r="K7" s="467"/>
    </row>
    <row r="8" spans="1:10" ht="15.75" customHeight="1">
      <c r="A8" s="449"/>
      <c r="B8" s="449"/>
      <c r="C8" s="449"/>
      <c r="D8" s="449"/>
      <c r="E8" s="449"/>
      <c r="F8" s="449"/>
      <c r="G8" s="449"/>
      <c r="H8" s="449"/>
      <c r="I8" s="449"/>
      <c r="J8" s="449"/>
    </row>
    <row r="9" spans="1:11" ht="63.75" customHeight="1">
      <c r="A9" s="465" t="s">
        <v>197</v>
      </c>
      <c r="B9" s="465"/>
      <c r="C9" s="465"/>
      <c r="D9" s="465"/>
      <c r="E9" s="465"/>
      <c r="F9" s="465"/>
      <c r="G9" s="465"/>
      <c r="H9" s="465"/>
      <c r="I9" s="465"/>
      <c r="J9" s="465"/>
      <c r="K9" s="208"/>
    </row>
    <row r="10" spans="1:11" ht="27" customHeight="1">
      <c r="A10" s="7"/>
      <c r="B10" s="7"/>
      <c r="C10" s="7"/>
      <c r="D10" s="7"/>
      <c r="E10" s="7"/>
      <c r="F10" s="7"/>
      <c r="G10" s="7"/>
      <c r="J10" s="207" t="s">
        <v>83</v>
      </c>
      <c r="K10" s="318"/>
    </row>
    <row r="11" spans="1:11" ht="30" customHeight="1">
      <c r="A11" s="25" t="s">
        <v>73</v>
      </c>
      <c r="B11" s="463" t="s">
        <v>69</v>
      </c>
      <c r="C11" s="437" t="s">
        <v>88</v>
      </c>
      <c r="D11" s="437"/>
      <c r="E11" s="437"/>
      <c r="F11" s="437"/>
      <c r="G11" s="437"/>
      <c r="H11" s="437"/>
      <c r="I11" s="435" t="s">
        <v>123</v>
      </c>
      <c r="J11" s="435" t="s">
        <v>193</v>
      </c>
      <c r="K11" s="319"/>
    </row>
    <row r="12" spans="1:10" ht="30.75">
      <c r="A12" s="26"/>
      <c r="B12" s="464"/>
      <c r="C12" s="27" t="s">
        <v>76</v>
      </c>
      <c r="D12" s="27" t="s">
        <v>75</v>
      </c>
      <c r="E12" s="437" t="s">
        <v>74</v>
      </c>
      <c r="F12" s="437"/>
      <c r="G12" s="437"/>
      <c r="H12" s="27" t="s">
        <v>91</v>
      </c>
      <c r="I12" s="436"/>
      <c r="J12" s="436"/>
    </row>
    <row r="13" spans="1:10" ht="28.5">
      <c r="A13" s="86" t="s">
        <v>131</v>
      </c>
      <c r="B13" s="326">
        <v>871</v>
      </c>
      <c r="C13" s="27"/>
      <c r="D13" s="27"/>
      <c r="E13" s="14"/>
      <c r="F13" s="14"/>
      <c r="G13" s="14"/>
      <c r="H13" s="27"/>
      <c r="I13" s="327">
        <f>I14+I73+I86+I91+I116+I123+I138+I144</f>
        <v>11237.1</v>
      </c>
      <c r="J13" s="327">
        <f>J14+J73+J86+J91+J116+J123+J138+J144</f>
        <v>11444.400000000001</v>
      </c>
    </row>
    <row r="14" spans="1:10" ht="14.25">
      <c r="A14" s="58" t="s">
        <v>57</v>
      </c>
      <c r="B14" s="85" t="s">
        <v>71</v>
      </c>
      <c r="C14" s="59" t="s">
        <v>58</v>
      </c>
      <c r="D14" s="59" t="s">
        <v>56</v>
      </c>
      <c r="E14" s="59"/>
      <c r="F14" s="59"/>
      <c r="G14" s="59"/>
      <c r="H14" s="59"/>
      <c r="I14" s="264">
        <f>I15+I34+I39+I44</f>
        <v>5321.200000000001</v>
      </c>
      <c r="J14" s="264">
        <f>J15+J34+J39+J44</f>
        <v>5320.800000000001</v>
      </c>
    </row>
    <row r="15" spans="1:10" ht="36">
      <c r="A15" s="152" t="s">
        <v>61</v>
      </c>
      <c r="B15" s="195">
        <v>871</v>
      </c>
      <c r="C15" s="153" t="s">
        <v>58</v>
      </c>
      <c r="D15" s="153" t="s">
        <v>62</v>
      </c>
      <c r="E15" s="154"/>
      <c r="F15" s="154"/>
      <c r="G15" s="154"/>
      <c r="H15" s="154"/>
      <c r="I15" s="255">
        <f>I16+I28</f>
        <v>4699.900000000001</v>
      </c>
      <c r="J15" s="255">
        <f>J16+J28</f>
        <v>4699.900000000001</v>
      </c>
    </row>
    <row r="16" spans="1:10" ht="25.5">
      <c r="A16" s="90" t="s">
        <v>92</v>
      </c>
      <c r="B16" s="85" t="s">
        <v>71</v>
      </c>
      <c r="C16" s="91" t="s">
        <v>58</v>
      </c>
      <c r="D16" s="92" t="s">
        <v>62</v>
      </c>
      <c r="E16" s="93" t="s">
        <v>34</v>
      </c>
      <c r="F16" s="94"/>
      <c r="G16" s="95"/>
      <c r="H16" s="96"/>
      <c r="I16" s="237">
        <f>I17+I20</f>
        <v>4633.8</v>
      </c>
      <c r="J16" s="237">
        <f>J17+J20</f>
        <v>4633.8</v>
      </c>
    </row>
    <row r="17" spans="1:10" ht="21.75">
      <c r="A17" s="90" t="s">
        <v>35</v>
      </c>
      <c r="B17" s="53" t="s">
        <v>71</v>
      </c>
      <c r="C17" s="107" t="s">
        <v>58</v>
      </c>
      <c r="D17" s="107" t="s">
        <v>62</v>
      </c>
      <c r="E17" s="93" t="s">
        <v>34</v>
      </c>
      <c r="F17" s="94" t="s">
        <v>187</v>
      </c>
      <c r="G17" s="103"/>
      <c r="H17" s="108"/>
      <c r="I17" s="199">
        <f>I18</f>
        <v>615.1</v>
      </c>
      <c r="J17" s="199">
        <f>J18</f>
        <v>615.1</v>
      </c>
    </row>
    <row r="18" spans="1:10" ht="51">
      <c r="A18" s="314" t="s">
        <v>93</v>
      </c>
      <c r="B18" s="71" t="s">
        <v>71</v>
      </c>
      <c r="C18" s="99" t="s">
        <v>58</v>
      </c>
      <c r="D18" s="100" t="s">
        <v>62</v>
      </c>
      <c r="E18" s="101" t="s">
        <v>34</v>
      </c>
      <c r="F18" s="102" t="s">
        <v>187</v>
      </c>
      <c r="G18" s="103" t="s">
        <v>199</v>
      </c>
      <c r="H18" s="110"/>
      <c r="I18" s="196">
        <f>I19</f>
        <v>615.1</v>
      </c>
      <c r="J18" s="196">
        <f>J19</f>
        <v>615.1</v>
      </c>
    </row>
    <row r="19" spans="1:10" ht="24">
      <c r="A19" s="315" t="s">
        <v>95</v>
      </c>
      <c r="B19" s="71" t="s">
        <v>71</v>
      </c>
      <c r="C19" s="99" t="s">
        <v>58</v>
      </c>
      <c r="D19" s="100" t="s">
        <v>62</v>
      </c>
      <c r="E19" s="101" t="s">
        <v>34</v>
      </c>
      <c r="F19" s="102" t="s">
        <v>187</v>
      </c>
      <c r="G19" s="103" t="s">
        <v>199</v>
      </c>
      <c r="H19" s="104" t="s">
        <v>94</v>
      </c>
      <c r="I19" s="196">
        <v>615.1</v>
      </c>
      <c r="J19" s="196">
        <v>615.1</v>
      </c>
    </row>
    <row r="20" spans="1:10" ht="21.75">
      <c r="A20" s="90" t="s">
        <v>37</v>
      </c>
      <c r="B20" s="85" t="s">
        <v>71</v>
      </c>
      <c r="C20" s="107" t="s">
        <v>58</v>
      </c>
      <c r="D20" s="107" t="s">
        <v>62</v>
      </c>
      <c r="E20" s="93" t="s">
        <v>34</v>
      </c>
      <c r="F20" s="94" t="s">
        <v>85</v>
      </c>
      <c r="G20" s="95" t="s">
        <v>201</v>
      </c>
      <c r="H20" s="108"/>
      <c r="I20" s="199">
        <f>I21+I23+I25</f>
        <v>4018.7</v>
      </c>
      <c r="J20" s="199">
        <f>J21+J23+J25</f>
        <v>4018.7</v>
      </c>
    </row>
    <row r="21" spans="1:10" ht="51">
      <c r="A21" s="428" t="s">
        <v>93</v>
      </c>
      <c r="B21" s="85" t="s">
        <v>71</v>
      </c>
      <c r="C21" s="108" t="s">
        <v>58</v>
      </c>
      <c r="D21" s="108" t="s">
        <v>62</v>
      </c>
      <c r="E21" s="93" t="s">
        <v>34</v>
      </c>
      <c r="F21" s="94" t="s">
        <v>85</v>
      </c>
      <c r="G21" s="95" t="s">
        <v>199</v>
      </c>
      <c r="H21" s="108"/>
      <c r="I21" s="241">
        <f>I22</f>
        <v>3104.7</v>
      </c>
      <c r="J21" s="199">
        <f>J22</f>
        <v>3104.7</v>
      </c>
    </row>
    <row r="22" spans="1:10" ht="24">
      <c r="A22" s="315" t="s">
        <v>95</v>
      </c>
      <c r="B22" s="71" t="s">
        <v>71</v>
      </c>
      <c r="C22" s="112" t="s">
        <v>58</v>
      </c>
      <c r="D22" s="112" t="s">
        <v>62</v>
      </c>
      <c r="E22" s="101" t="s">
        <v>34</v>
      </c>
      <c r="F22" s="102" t="s">
        <v>85</v>
      </c>
      <c r="G22" s="103" t="s">
        <v>199</v>
      </c>
      <c r="H22" s="112" t="s">
        <v>94</v>
      </c>
      <c r="I22" s="242">
        <v>3104.7</v>
      </c>
      <c r="J22" s="196">
        <v>3104.7</v>
      </c>
    </row>
    <row r="23" spans="1:10" ht="51">
      <c r="A23" s="428" t="s">
        <v>93</v>
      </c>
      <c r="B23" s="429" t="s">
        <v>71</v>
      </c>
      <c r="C23" s="108" t="s">
        <v>58</v>
      </c>
      <c r="D23" s="108" t="s">
        <v>62</v>
      </c>
      <c r="E23" s="93" t="s">
        <v>34</v>
      </c>
      <c r="F23" s="94" t="s">
        <v>85</v>
      </c>
      <c r="G23" s="95" t="s">
        <v>249</v>
      </c>
      <c r="H23" s="108"/>
      <c r="I23" s="430" t="s">
        <v>303</v>
      </c>
      <c r="J23" s="431" t="s">
        <v>303</v>
      </c>
    </row>
    <row r="24" spans="1:10" ht="24">
      <c r="A24" s="315" t="s">
        <v>95</v>
      </c>
      <c r="B24" s="425" t="s">
        <v>71</v>
      </c>
      <c r="C24" s="112" t="s">
        <v>58</v>
      </c>
      <c r="D24" s="112" t="s">
        <v>62</v>
      </c>
      <c r="E24" s="101" t="s">
        <v>34</v>
      </c>
      <c r="F24" s="102" t="s">
        <v>85</v>
      </c>
      <c r="G24" s="103" t="s">
        <v>249</v>
      </c>
      <c r="H24" s="112" t="s">
        <v>94</v>
      </c>
      <c r="I24" s="426" t="s">
        <v>303</v>
      </c>
      <c r="J24" s="427" t="s">
        <v>303</v>
      </c>
    </row>
    <row r="25" spans="1:10" ht="51">
      <c r="A25" s="314" t="s">
        <v>96</v>
      </c>
      <c r="B25" s="71" t="s">
        <v>71</v>
      </c>
      <c r="C25" s="113" t="s">
        <v>58</v>
      </c>
      <c r="D25" s="113" t="s">
        <v>62</v>
      </c>
      <c r="E25" s="101" t="s">
        <v>34</v>
      </c>
      <c r="F25" s="102" t="s">
        <v>85</v>
      </c>
      <c r="G25" s="103" t="s">
        <v>200</v>
      </c>
      <c r="H25" s="114"/>
      <c r="I25" s="243">
        <f>I26+I27</f>
        <v>776</v>
      </c>
      <c r="J25" s="296">
        <f>J26+J27</f>
        <v>776</v>
      </c>
    </row>
    <row r="26" spans="1:10" ht="24">
      <c r="A26" s="106" t="s">
        <v>98</v>
      </c>
      <c r="B26" s="71" t="s">
        <v>71</v>
      </c>
      <c r="C26" s="114" t="s">
        <v>58</v>
      </c>
      <c r="D26" s="114" t="s">
        <v>62</v>
      </c>
      <c r="E26" s="101" t="s">
        <v>34</v>
      </c>
      <c r="F26" s="102" t="s">
        <v>85</v>
      </c>
      <c r="G26" s="103" t="s">
        <v>200</v>
      </c>
      <c r="H26" s="112" t="s">
        <v>97</v>
      </c>
      <c r="I26" s="244">
        <v>746.9</v>
      </c>
      <c r="J26" s="295">
        <v>746.9</v>
      </c>
    </row>
    <row r="27" spans="1:10" ht="22.5">
      <c r="A27" s="106" t="s">
        <v>99</v>
      </c>
      <c r="B27" s="71" t="s">
        <v>71</v>
      </c>
      <c r="C27" s="114" t="s">
        <v>58</v>
      </c>
      <c r="D27" s="114" t="s">
        <v>62</v>
      </c>
      <c r="E27" s="101" t="s">
        <v>34</v>
      </c>
      <c r="F27" s="102" t="s">
        <v>85</v>
      </c>
      <c r="G27" s="103" t="s">
        <v>200</v>
      </c>
      <c r="H27" s="112" t="s">
        <v>84</v>
      </c>
      <c r="I27" s="244">
        <v>29.1</v>
      </c>
      <c r="J27" s="295">
        <v>29.1</v>
      </c>
    </row>
    <row r="28" spans="1:10" ht="12.75">
      <c r="A28" s="215" t="s">
        <v>80</v>
      </c>
      <c r="B28" s="85">
        <v>871</v>
      </c>
      <c r="C28" s="213" t="s">
        <v>58</v>
      </c>
      <c r="D28" s="214" t="s">
        <v>62</v>
      </c>
      <c r="E28" s="93" t="s">
        <v>39</v>
      </c>
      <c r="F28" s="102"/>
      <c r="G28" s="103"/>
      <c r="H28" s="115"/>
      <c r="I28" s="243">
        <f>I29</f>
        <v>66.1</v>
      </c>
      <c r="J28" s="243">
        <f>J29</f>
        <v>66.1</v>
      </c>
    </row>
    <row r="29" spans="1:10" ht="51">
      <c r="A29" s="50" t="s">
        <v>202</v>
      </c>
      <c r="B29" s="85" t="s">
        <v>71</v>
      </c>
      <c r="C29" s="53" t="s">
        <v>58</v>
      </c>
      <c r="D29" s="54" t="s">
        <v>62</v>
      </c>
      <c r="E29" s="55" t="s">
        <v>39</v>
      </c>
      <c r="F29" s="56" t="s">
        <v>187</v>
      </c>
      <c r="G29" s="62"/>
      <c r="H29" s="216"/>
      <c r="I29" s="243">
        <f>I30+I32</f>
        <v>66.1</v>
      </c>
      <c r="J29" s="243">
        <f>J30+J32</f>
        <v>66.1</v>
      </c>
    </row>
    <row r="30" spans="1:10" ht="60">
      <c r="A30" s="217" t="s">
        <v>203</v>
      </c>
      <c r="B30" s="12" t="s">
        <v>71</v>
      </c>
      <c r="C30" s="34" t="s">
        <v>58</v>
      </c>
      <c r="D30" s="35" t="s">
        <v>62</v>
      </c>
      <c r="E30" s="36" t="s">
        <v>39</v>
      </c>
      <c r="F30" s="37" t="s">
        <v>187</v>
      </c>
      <c r="G30" s="38" t="s">
        <v>206</v>
      </c>
      <c r="H30" s="218"/>
      <c r="I30" s="244">
        <f>I31</f>
        <v>18</v>
      </c>
      <c r="J30" s="196">
        <f>J31</f>
        <v>18</v>
      </c>
    </row>
    <row r="31" spans="1:10" ht="22.5">
      <c r="A31" s="219" t="s">
        <v>204</v>
      </c>
      <c r="B31" s="12">
        <v>871</v>
      </c>
      <c r="C31" s="34" t="s">
        <v>58</v>
      </c>
      <c r="D31" s="35" t="s">
        <v>62</v>
      </c>
      <c r="E31" s="36" t="s">
        <v>39</v>
      </c>
      <c r="F31" s="37" t="s">
        <v>187</v>
      </c>
      <c r="G31" s="38" t="s">
        <v>206</v>
      </c>
      <c r="H31" s="218" t="s">
        <v>198</v>
      </c>
      <c r="I31" s="244">
        <v>18</v>
      </c>
      <c r="J31" s="196">
        <v>18</v>
      </c>
    </row>
    <row r="32" spans="1:10" ht="48">
      <c r="A32" s="57" t="s">
        <v>205</v>
      </c>
      <c r="B32" s="12" t="s">
        <v>71</v>
      </c>
      <c r="C32" s="34" t="s">
        <v>58</v>
      </c>
      <c r="D32" s="34" t="s">
        <v>62</v>
      </c>
      <c r="E32" s="36" t="s">
        <v>39</v>
      </c>
      <c r="F32" s="37" t="s">
        <v>187</v>
      </c>
      <c r="G32" s="38" t="s">
        <v>207</v>
      </c>
      <c r="H32" s="218"/>
      <c r="I32" s="244">
        <f>I33</f>
        <v>48.1</v>
      </c>
      <c r="J32" s="196">
        <f>J33</f>
        <v>48.1</v>
      </c>
    </row>
    <row r="33" spans="1:10" ht="22.5">
      <c r="A33" s="219" t="s">
        <v>204</v>
      </c>
      <c r="B33" s="114" t="s">
        <v>71</v>
      </c>
      <c r="C33" s="34" t="s">
        <v>58</v>
      </c>
      <c r="D33" s="35" t="s">
        <v>62</v>
      </c>
      <c r="E33" s="36" t="s">
        <v>39</v>
      </c>
      <c r="F33" s="37" t="s">
        <v>187</v>
      </c>
      <c r="G33" s="38" t="s">
        <v>207</v>
      </c>
      <c r="H33" s="218" t="s">
        <v>198</v>
      </c>
      <c r="I33" s="244">
        <v>48.1</v>
      </c>
      <c r="J33" s="197">
        <v>48.1</v>
      </c>
    </row>
    <row r="34" spans="1:10" ht="18.75" customHeight="1">
      <c r="A34" s="267" t="s">
        <v>208</v>
      </c>
      <c r="B34" s="177" t="s">
        <v>71</v>
      </c>
      <c r="C34" s="268" t="s">
        <v>58</v>
      </c>
      <c r="D34" s="269" t="s">
        <v>155</v>
      </c>
      <c r="E34" s="270"/>
      <c r="F34" s="271"/>
      <c r="G34" s="272"/>
      <c r="H34" s="273"/>
      <c r="I34" s="302">
        <f aca="true" t="shared" si="0" ref="I34:J37">I35</f>
        <v>18.3</v>
      </c>
      <c r="J34" s="302">
        <f t="shared" si="0"/>
        <v>18.3</v>
      </c>
    </row>
    <row r="35" spans="1:10" ht="12.75">
      <c r="A35" s="50" t="s">
        <v>80</v>
      </c>
      <c r="B35" s="213" t="s">
        <v>71</v>
      </c>
      <c r="C35" s="53" t="s">
        <v>58</v>
      </c>
      <c r="D35" s="54" t="s">
        <v>155</v>
      </c>
      <c r="E35" s="55" t="s">
        <v>39</v>
      </c>
      <c r="F35" s="56"/>
      <c r="G35" s="62"/>
      <c r="H35" s="66"/>
      <c r="I35" s="296">
        <f t="shared" si="0"/>
        <v>18.3</v>
      </c>
      <c r="J35" s="296">
        <f t="shared" si="0"/>
        <v>18.3</v>
      </c>
    </row>
    <row r="36" spans="1:10" ht="51">
      <c r="A36" s="50" t="s">
        <v>202</v>
      </c>
      <c r="B36" s="213" t="s">
        <v>71</v>
      </c>
      <c r="C36" s="53" t="s">
        <v>58</v>
      </c>
      <c r="D36" s="54" t="s">
        <v>155</v>
      </c>
      <c r="E36" s="55" t="s">
        <v>39</v>
      </c>
      <c r="F36" s="56" t="s">
        <v>187</v>
      </c>
      <c r="G36" s="38"/>
      <c r="H36" s="39"/>
      <c r="I36" s="243">
        <f t="shared" si="0"/>
        <v>18.3</v>
      </c>
      <c r="J36" s="243">
        <f t="shared" si="0"/>
        <v>18.3</v>
      </c>
    </row>
    <row r="37" spans="1:10" ht="60">
      <c r="A37" s="227" t="s">
        <v>209</v>
      </c>
      <c r="B37" s="12" t="s">
        <v>71</v>
      </c>
      <c r="C37" s="34" t="s">
        <v>58</v>
      </c>
      <c r="D37" s="35" t="s">
        <v>155</v>
      </c>
      <c r="E37" s="36" t="s">
        <v>39</v>
      </c>
      <c r="F37" s="37" t="s">
        <v>187</v>
      </c>
      <c r="G37" s="38" t="s">
        <v>210</v>
      </c>
      <c r="H37" s="39"/>
      <c r="I37" s="197">
        <f t="shared" si="0"/>
        <v>18.3</v>
      </c>
      <c r="J37" s="197">
        <f t="shared" si="0"/>
        <v>18.3</v>
      </c>
    </row>
    <row r="38" spans="1:10" ht="15" customHeight="1">
      <c r="A38" s="219" t="s">
        <v>80</v>
      </c>
      <c r="B38" s="114" t="s">
        <v>71</v>
      </c>
      <c r="C38" s="34" t="s">
        <v>58</v>
      </c>
      <c r="D38" s="35" t="s">
        <v>155</v>
      </c>
      <c r="E38" s="36" t="s">
        <v>39</v>
      </c>
      <c r="F38" s="37" t="s">
        <v>187</v>
      </c>
      <c r="G38" s="38" t="s">
        <v>210</v>
      </c>
      <c r="H38" s="39" t="s">
        <v>198</v>
      </c>
      <c r="I38" s="249">
        <v>18.3</v>
      </c>
      <c r="J38" s="249">
        <v>18.3</v>
      </c>
    </row>
    <row r="39" spans="1:10" ht="18" customHeight="1">
      <c r="A39" s="155" t="s">
        <v>52</v>
      </c>
      <c r="B39" s="168" t="s">
        <v>71</v>
      </c>
      <c r="C39" s="147" t="s">
        <v>100</v>
      </c>
      <c r="D39" s="148" t="s">
        <v>40</v>
      </c>
      <c r="E39" s="156"/>
      <c r="F39" s="157"/>
      <c r="G39" s="158"/>
      <c r="H39" s="159"/>
      <c r="I39" s="255">
        <f>I40</f>
        <v>50</v>
      </c>
      <c r="J39" s="255">
        <f>J40</f>
        <v>50</v>
      </c>
    </row>
    <row r="40" spans="1:10" ht="16.5" customHeight="1">
      <c r="A40" s="90" t="s">
        <v>52</v>
      </c>
      <c r="B40" s="85" t="s">
        <v>71</v>
      </c>
      <c r="C40" s="91" t="s">
        <v>58</v>
      </c>
      <c r="D40" s="92" t="s">
        <v>40</v>
      </c>
      <c r="E40" s="93" t="s">
        <v>50</v>
      </c>
      <c r="F40" s="94"/>
      <c r="G40" s="95"/>
      <c r="H40" s="96"/>
      <c r="I40" s="241">
        <f>I41</f>
        <v>50</v>
      </c>
      <c r="J40" s="199">
        <f>J41</f>
        <v>50</v>
      </c>
    </row>
    <row r="41" spans="1:10" ht="15" customHeight="1">
      <c r="A41" s="90" t="s">
        <v>51</v>
      </c>
      <c r="B41" s="85" t="s">
        <v>71</v>
      </c>
      <c r="C41" s="91" t="s">
        <v>58</v>
      </c>
      <c r="D41" s="92" t="s">
        <v>40</v>
      </c>
      <c r="E41" s="93" t="s">
        <v>50</v>
      </c>
      <c r="F41" s="94" t="s">
        <v>187</v>
      </c>
      <c r="G41" s="103"/>
      <c r="H41" s="104"/>
      <c r="I41" s="241">
        <v>50</v>
      </c>
      <c r="J41" s="296">
        <f>J42</f>
        <v>50</v>
      </c>
    </row>
    <row r="42" spans="1:10" ht="26.25" customHeight="1">
      <c r="A42" s="316" t="s">
        <v>101</v>
      </c>
      <c r="B42" s="71" t="s">
        <v>71</v>
      </c>
      <c r="C42" s="99" t="s">
        <v>58</v>
      </c>
      <c r="D42" s="100" t="s">
        <v>40</v>
      </c>
      <c r="E42" s="101" t="s">
        <v>50</v>
      </c>
      <c r="F42" s="102" t="s">
        <v>187</v>
      </c>
      <c r="G42" s="103" t="s">
        <v>211</v>
      </c>
      <c r="H42" s="104"/>
      <c r="I42" s="242">
        <f>I43</f>
        <v>50</v>
      </c>
      <c r="J42" s="196">
        <f>J43</f>
        <v>50</v>
      </c>
    </row>
    <row r="43" spans="1:10" ht="22.5">
      <c r="A43" s="120" t="s">
        <v>102</v>
      </c>
      <c r="B43" s="85" t="s">
        <v>71</v>
      </c>
      <c r="C43" s="99" t="s">
        <v>58</v>
      </c>
      <c r="D43" s="100" t="s">
        <v>40</v>
      </c>
      <c r="E43" s="101" t="s">
        <v>50</v>
      </c>
      <c r="F43" s="102" t="s">
        <v>187</v>
      </c>
      <c r="G43" s="103" t="s">
        <v>211</v>
      </c>
      <c r="H43" s="104" t="s">
        <v>103</v>
      </c>
      <c r="I43" s="242">
        <v>50</v>
      </c>
      <c r="J43" s="196">
        <v>50</v>
      </c>
    </row>
    <row r="44" spans="1:10" ht="12.75">
      <c r="A44" s="155" t="s">
        <v>68</v>
      </c>
      <c r="B44" s="195" t="s">
        <v>71</v>
      </c>
      <c r="C44" s="147" t="s">
        <v>58</v>
      </c>
      <c r="D44" s="148" t="s">
        <v>41</v>
      </c>
      <c r="E44" s="156"/>
      <c r="F44" s="157"/>
      <c r="G44" s="158"/>
      <c r="H44" s="159"/>
      <c r="I44" s="255">
        <f>I45+I53+I66+I69</f>
        <v>553</v>
      </c>
      <c r="J44" s="255">
        <f>J45+J53+J66+J69</f>
        <v>552.6</v>
      </c>
    </row>
    <row r="45" spans="1:10" ht="38.25" customHeight="1">
      <c r="A45" s="161" t="s">
        <v>156</v>
      </c>
      <c r="B45" s="85" t="s">
        <v>71</v>
      </c>
      <c r="C45" s="108" t="s">
        <v>58</v>
      </c>
      <c r="D45" s="108" t="s">
        <v>41</v>
      </c>
      <c r="E45" s="93" t="s">
        <v>58</v>
      </c>
      <c r="F45" s="94"/>
      <c r="G45" s="95"/>
      <c r="H45" s="108"/>
      <c r="I45" s="247">
        <f>I46</f>
        <v>330</v>
      </c>
      <c r="J45" s="247">
        <f>J46</f>
        <v>330</v>
      </c>
    </row>
    <row r="46" spans="1:10" ht="38.25">
      <c r="A46" s="166" t="s">
        <v>157</v>
      </c>
      <c r="B46" s="85" t="s">
        <v>71</v>
      </c>
      <c r="C46" s="108" t="s">
        <v>58</v>
      </c>
      <c r="D46" s="108" t="s">
        <v>41</v>
      </c>
      <c r="E46" s="93" t="s">
        <v>58</v>
      </c>
      <c r="F46" s="94" t="s">
        <v>187</v>
      </c>
      <c r="G46" s="95"/>
      <c r="H46" s="127"/>
      <c r="I46" s="241">
        <f>I47+I49+I51</f>
        <v>330</v>
      </c>
      <c r="J46" s="241">
        <f>J47+J49+J51</f>
        <v>330</v>
      </c>
    </row>
    <row r="47" spans="1:10" ht="23.25" customHeight="1">
      <c r="A47" s="163" t="s">
        <v>251</v>
      </c>
      <c r="B47" s="71" t="s">
        <v>71</v>
      </c>
      <c r="C47" s="99" t="s">
        <v>58</v>
      </c>
      <c r="D47" s="100" t="s">
        <v>41</v>
      </c>
      <c r="E47" s="101" t="s">
        <v>58</v>
      </c>
      <c r="F47" s="102" t="s">
        <v>187</v>
      </c>
      <c r="G47" s="103" t="s">
        <v>215</v>
      </c>
      <c r="H47" s="110"/>
      <c r="I47" s="242">
        <f>I48</f>
        <v>150.7</v>
      </c>
      <c r="J47" s="242">
        <f>J48</f>
        <v>150.7</v>
      </c>
    </row>
    <row r="48" spans="1:10" ht="25.5">
      <c r="A48" s="98" t="s">
        <v>98</v>
      </c>
      <c r="B48" s="71" t="s">
        <v>71</v>
      </c>
      <c r="C48" s="99" t="s">
        <v>58</v>
      </c>
      <c r="D48" s="100" t="s">
        <v>41</v>
      </c>
      <c r="E48" s="101" t="s">
        <v>58</v>
      </c>
      <c r="F48" s="102" t="s">
        <v>187</v>
      </c>
      <c r="G48" s="103" t="s">
        <v>215</v>
      </c>
      <c r="H48" s="110" t="s">
        <v>97</v>
      </c>
      <c r="I48" s="249">
        <v>150.7</v>
      </c>
      <c r="J48" s="249">
        <v>150.7</v>
      </c>
    </row>
    <row r="49" spans="1:10" ht="15.75" customHeight="1">
      <c r="A49" s="163" t="s">
        <v>158</v>
      </c>
      <c r="B49" s="71" t="s">
        <v>71</v>
      </c>
      <c r="C49" s="113" t="s">
        <v>58</v>
      </c>
      <c r="D49" s="113" t="s">
        <v>41</v>
      </c>
      <c r="E49" s="101" t="s">
        <v>58</v>
      </c>
      <c r="F49" s="102" t="s">
        <v>187</v>
      </c>
      <c r="G49" s="103" t="s">
        <v>216</v>
      </c>
      <c r="H49" s="112"/>
      <c r="I49" s="249">
        <f>I50</f>
        <v>40</v>
      </c>
      <c r="J49" s="249">
        <f>J50</f>
        <v>40</v>
      </c>
    </row>
    <row r="50" spans="1:10" ht="25.5">
      <c r="A50" s="98" t="s">
        <v>98</v>
      </c>
      <c r="B50" s="71" t="s">
        <v>71</v>
      </c>
      <c r="C50" s="113" t="s">
        <v>58</v>
      </c>
      <c r="D50" s="164" t="s">
        <v>41</v>
      </c>
      <c r="E50" s="101" t="s">
        <v>58</v>
      </c>
      <c r="F50" s="102" t="s">
        <v>187</v>
      </c>
      <c r="G50" s="103" t="s">
        <v>216</v>
      </c>
      <c r="H50" s="115" t="s">
        <v>97</v>
      </c>
      <c r="I50" s="244">
        <v>40</v>
      </c>
      <c r="J50" s="244">
        <v>40</v>
      </c>
    </row>
    <row r="51" spans="1:10" ht="51">
      <c r="A51" s="163" t="s">
        <v>159</v>
      </c>
      <c r="B51" s="71" t="s">
        <v>71</v>
      </c>
      <c r="C51" s="99" t="s">
        <v>58</v>
      </c>
      <c r="D51" s="100" t="s">
        <v>41</v>
      </c>
      <c r="E51" s="101" t="s">
        <v>58</v>
      </c>
      <c r="F51" s="102" t="s">
        <v>187</v>
      </c>
      <c r="G51" s="103" t="s">
        <v>217</v>
      </c>
      <c r="H51" s="104"/>
      <c r="I51" s="244">
        <f>I52</f>
        <v>139.3</v>
      </c>
      <c r="J51" s="244">
        <f>J52</f>
        <v>139.3</v>
      </c>
    </row>
    <row r="52" spans="1:10" ht="25.5">
      <c r="A52" s="98" t="s">
        <v>98</v>
      </c>
      <c r="B52" s="71" t="s">
        <v>71</v>
      </c>
      <c r="C52" s="99" t="s">
        <v>58</v>
      </c>
      <c r="D52" s="100" t="s">
        <v>41</v>
      </c>
      <c r="E52" s="101" t="s">
        <v>58</v>
      </c>
      <c r="F52" s="102" t="s">
        <v>187</v>
      </c>
      <c r="G52" s="103" t="s">
        <v>217</v>
      </c>
      <c r="H52" s="104" t="s">
        <v>97</v>
      </c>
      <c r="I52" s="249">
        <v>139.3</v>
      </c>
      <c r="J52" s="249">
        <v>139.3</v>
      </c>
    </row>
    <row r="53" spans="1:10" ht="38.25">
      <c r="A53" s="161" t="s">
        <v>160</v>
      </c>
      <c r="B53" s="85" t="s">
        <v>71</v>
      </c>
      <c r="C53" s="91" t="s">
        <v>58</v>
      </c>
      <c r="D53" s="92" t="s">
        <v>41</v>
      </c>
      <c r="E53" s="93" t="s">
        <v>60</v>
      </c>
      <c r="F53" s="102"/>
      <c r="G53" s="103"/>
      <c r="H53" s="104"/>
      <c r="I53" s="240">
        <f>I54+I61</f>
        <v>130</v>
      </c>
      <c r="J53" s="240">
        <f>J54+J61</f>
        <v>130</v>
      </c>
    </row>
    <row r="54" spans="1:10" ht="38.25">
      <c r="A54" s="166" t="s">
        <v>161</v>
      </c>
      <c r="B54" s="85" t="s">
        <v>71</v>
      </c>
      <c r="C54" s="91" t="s">
        <v>58</v>
      </c>
      <c r="D54" s="92" t="s">
        <v>41</v>
      </c>
      <c r="E54" s="93" t="s">
        <v>60</v>
      </c>
      <c r="F54" s="94" t="s">
        <v>187</v>
      </c>
      <c r="G54" s="95"/>
      <c r="H54" s="104"/>
      <c r="I54" s="240">
        <f>I55+I57+I59</f>
        <v>60</v>
      </c>
      <c r="J54" s="240">
        <f>J55+J57+J59</f>
        <v>60</v>
      </c>
    </row>
    <row r="55" spans="1:10" ht="25.5">
      <c r="A55" s="162" t="s">
        <v>259</v>
      </c>
      <c r="B55" s="71" t="s">
        <v>71</v>
      </c>
      <c r="C55" s="99" t="s">
        <v>58</v>
      </c>
      <c r="D55" s="100" t="s">
        <v>41</v>
      </c>
      <c r="E55" s="101" t="s">
        <v>60</v>
      </c>
      <c r="F55" s="102" t="s">
        <v>187</v>
      </c>
      <c r="G55" s="103"/>
      <c r="H55" s="104"/>
      <c r="I55" s="240">
        <f>I56</f>
        <v>30</v>
      </c>
      <c r="J55" s="240">
        <f>J56</f>
        <v>30</v>
      </c>
    </row>
    <row r="56" spans="1:10" ht="25.5">
      <c r="A56" s="98" t="s">
        <v>98</v>
      </c>
      <c r="B56" s="71" t="s">
        <v>71</v>
      </c>
      <c r="C56" s="99" t="s">
        <v>58</v>
      </c>
      <c r="D56" s="100" t="s">
        <v>41</v>
      </c>
      <c r="E56" s="101" t="s">
        <v>60</v>
      </c>
      <c r="F56" s="102" t="s">
        <v>187</v>
      </c>
      <c r="G56" s="103" t="s">
        <v>218</v>
      </c>
      <c r="H56" s="104" t="s">
        <v>97</v>
      </c>
      <c r="I56" s="249">
        <v>30</v>
      </c>
      <c r="J56" s="249">
        <v>30</v>
      </c>
    </row>
    <row r="57" spans="1:10" ht="63.75">
      <c r="A57" s="162" t="s">
        <v>252</v>
      </c>
      <c r="B57" s="71" t="s">
        <v>71</v>
      </c>
      <c r="C57" s="99" t="s">
        <v>58</v>
      </c>
      <c r="D57" s="100" t="s">
        <v>41</v>
      </c>
      <c r="E57" s="101" t="s">
        <v>60</v>
      </c>
      <c r="F57" s="102" t="s">
        <v>187</v>
      </c>
      <c r="G57" s="95"/>
      <c r="H57" s="96"/>
      <c r="I57" s="240">
        <f>I58</f>
        <v>20</v>
      </c>
      <c r="J57" s="240">
        <f>J58</f>
        <v>20</v>
      </c>
    </row>
    <row r="58" spans="1:10" ht="25.5">
      <c r="A58" s="98" t="s">
        <v>98</v>
      </c>
      <c r="B58" s="71" t="s">
        <v>71</v>
      </c>
      <c r="C58" s="99" t="s">
        <v>58</v>
      </c>
      <c r="D58" s="100" t="s">
        <v>41</v>
      </c>
      <c r="E58" s="101" t="s">
        <v>60</v>
      </c>
      <c r="F58" s="102" t="s">
        <v>187</v>
      </c>
      <c r="G58" s="38" t="s">
        <v>219</v>
      </c>
      <c r="H58" s="104" t="s">
        <v>97</v>
      </c>
      <c r="I58" s="249">
        <v>20</v>
      </c>
      <c r="J58" s="249">
        <v>20</v>
      </c>
    </row>
    <row r="59" spans="1:10" ht="22.5">
      <c r="A59" s="228" t="s">
        <v>163</v>
      </c>
      <c r="B59" s="71" t="s">
        <v>71</v>
      </c>
      <c r="C59" s="99" t="s">
        <v>58</v>
      </c>
      <c r="D59" s="100" t="s">
        <v>41</v>
      </c>
      <c r="E59" s="101" t="s">
        <v>60</v>
      </c>
      <c r="F59" s="102" t="s">
        <v>187</v>
      </c>
      <c r="G59" s="38"/>
      <c r="H59" s="104"/>
      <c r="I59" s="240">
        <f>I60</f>
        <v>10</v>
      </c>
      <c r="J59" s="240">
        <f>J60</f>
        <v>10</v>
      </c>
    </row>
    <row r="60" spans="1:10" ht="24">
      <c r="A60" s="106" t="s">
        <v>98</v>
      </c>
      <c r="B60" s="71" t="s">
        <v>71</v>
      </c>
      <c r="C60" s="99" t="s">
        <v>58</v>
      </c>
      <c r="D60" s="100" t="s">
        <v>41</v>
      </c>
      <c r="E60" s="101" t="s">
        <v>60</v>
      </c>
      <c r="F60" s="102" t="s">
        <v>187</v>
      </c>
      <c r="G60" s="38" t="s">
        <v>220</v>
      </c>
      <c r="H60" s="104" t="s">
        <v>97</v>
      </c>
      <c r="I60" s="243">
        <v>10</v>
      </c>
      <c r="J60" s="243">
        <v>10</v>
      </c>
    </row>
    <row r="61" spans="1:10" ht="25.5">
      <c r="A61" s="166" t="s">
        <v>164</v>
      </c>
      <c r="B61" s="85" t="s">
        <v>71</v>
      </c>
      <c r="C61" s="91" t="s">
        <v>58</v>
      </c>
      <c r="D61" s="92" t="s">
        <v>41</v>
      </c>
      <c r="E61" s="93" t="s">
        <v>60</v>
      </c>
      <c r="F61" s="94" t="s">
        <v>85</v>
      </c>
      <c r="G61" s="95"/>
      <c r="H61" s="96"/>
      <c r="I61" s="243">
        <f>I62+I64</f>
        <v>70</v>
      </c>
      <c r="J61" s="243">
        <f>J62+J64</f>
        <v>70</v>
      </c>
    </row>
    <row r="62" spans="1:10" ht="24">
      <c r="A62" s="105" t="s">
        <v>165</v>
      </c>
      <c r="B62" s="71" t="s">
        <v>71</v>
      </c>
      <c r="C62" s="113" t="s">
        <v>58</v>
      </c>
      <c r="D62" s="113" t="s">
        <v>41</v>
      </c>
      <c r="E62" s="101" t="s">
        <v>60</v>
      </c>
      <c r="F62" s="102" t="s">
        <v>85</v>
      </c>
      <c r="G62" s="103" t="s">
        <v>221</v>
      </c>
      <c r="H62" s="112"/>
      <c r="I62" s="244">
        <f>I63</f>
        <v>65</v>
      </c>
      <c r="J62" s="244">
        <f>J63</f>
        <v>65</v>
      </c>
    </row>
    <row r="63" spans="1:10" ht="24">
      <c r="A63" s="106" t="s">
        <v>98</v>
      </c>
      <c r="B63" s="71" t="s">
        <v>71</v>
      </c>
      <c r="C63" s="113" t="s">
        <v>58</v>
      </c>
      <c r="D63" s="113" t="s">
        <v>41</v>
      </c>
      <c r="E63" s="101" t="s">
        <v>60</v>
      </c>
      <c r="F63" s="102" t="s">
        <v>85</v>
      </c>
      <c r="G63" s="103" t="s">
        <v>221</v>
      </c>
      <c r="H63" s="112" t="s">
        <v>97</v>
      </c>
      <c r="I63" s="244">
        <v>65</v>
      </c>
      <c r="J63" s="244">
        <v>65</v>
      </c>
    </row>
    <row r="64" spans="1:10" ht="24">
      <c r="A64" s="105" t="s">
        <v>166</v>
      </c>
      <c r="B64" s="71" t="s">
        <v>71</v>
      </c>
      <c r="C64" s="113" t="s">
        <v>58</v>
      </c>
      <c r="D64" s="113" t="s">
        <v>41</v>
      </c>
      <c r="E64" s="101" t="s">
        <v>60</v>
      </c>
      <c r="F64" s="102" t="s">
        <v>85</v>
      </c>
      <c r="G64" s="103" t="s">
        <v>222</v>
      </c>
      <c r="H64" s="122"/>
      <c r="I64" s="239">
        <f>I65</f>
        <v>5</v>
      </c>
      <c r="J64" s="196">
        <f>J65</f>
        <v>5</v>
      </c>
    </row>
    <row r="65" spans="1:10" ht="24">
      <c r="A65" s="106" t="s">
        <v>98</v>
      </c>
      <c r="B65" s="71" t="s">
        <v>71</v>
      </c>
      <c r="C65" s="113" t="s">
        <v>58</v>
      </c>
      <c r="D65" s="113" t="s">
        <v>41</v>
      </c>
      <c r="E65" s="101" t="s">
        <v>60</v>
      </c>
      <c r="F65" s="102" t="s">
        <v>85</v>
      </c>
      <c r="G65" s="103" t="s">
        <v>222</v>
      </c>
      <c r="H65" s="101">
        <v>240</v>
      </c>
      <c r="I65" s="244">
        <v>5</v>
      </c>
      <c r="J65" s="197">
        <v>5</v>
      </c>
    </row>
    <row r="66" spans="1:10" ht="12.75">
      <c r="A66" s="167" t="s">
        <v>44</v>
      </c>
      <c r="B66" s="195" t="s">
        <v>71</v>
      </c>
      <c r="C66" s="168" t="s">
        <v>58</v>
      </c>
      <c r="D66" s="169" t="s">
        <v>41</v>
      </c>
      <c r="E66" s="170" t="s">
        <v>86</v>
      </c>
      <c r="F66" s="171"/>
      <c r="G66" s="172"/>
      <c r="H66" s="173"/>
      <c r="I66" s="302">
        <f>I67</f>
        <v>46.5</v>
      </c>
      <c r="J66" s="250">
        <f>J67</f>
        <v>46.3</v>
      </c>
    </row>
    <row r="67" spans="1:10" ht="38.25">
      <c r="A67" s="317" t="s">
        <v>167</v>
      </c>
      <c r="B67" s="71" t="s">
        <v>71</v>
      </c>
      <c r="C67" s="99" t="s">
        <v>58</v>
      </c>
      <c r="D67" s="100" t="s">
        <v>41</v>
      </c>
      <c r="E67" s="101" t="s">
        <v>86</v>
      </c>
      <c r="F67" s="102" t="s">
        <v>213</v>
      </c>
      <c r="G67" s="103"/>
      <c r="H67" s="291"/>
      <c r="I67" s="198">
        <f>I68</f>
        <v>46.5</v>
      </c>
      <c r="J67" s="198">
        <f>J68</f>
        <v>46.3</v>
      </c>
    </row>
    <row r="68" spans="1:10" ht="37.5" customHeight="1">
      <c r="A68" s="40" t="s">
        <v>224</v>
      </c>
      <c r="B68" s="34" t="s">
        <v>71</v>
      </c>
      <c r="C68" s="99" t="s">
        <v>58</v>
      </c>
      <c r="D68" s="100" t="s">
        <v>41</v>
      </c>
      <c r="E68" s="101" t="s">
        <v>86</v>
      </c>
      <c r="F68" s="102" t="s">
        <v>213</v>
      </c>
      <c r="G68" s="103" t="s">
        <v>214</v>
      </c>
      <c r="H68" s="104" t="s">
        <v>223</v>
      </c>
      <c r="I68" s="196">
        <v>46.5</v>
      </c>
      <c r="J68" s="196">
        <v>46.3</v>
      </c>
    </row>
    <row r="69" spans="1:10" ht="37.5" customHeight="1">
      <c r="A69" s="167" t="s">
        <v>80</v>
      </c>
      <c r="B69" s="284">
        <v>871</v>
      </c>
      <c r="C69" s="168" t="s">
        <v>58</v>
      </c>
      <c r="D69" s="169" t="s">
        <v>41</v>
      </c>
      <c r="E69" s="170" t="s">
        <v>39</v>
      </c>
      <c r="F69" s="171"/>
      <c r="G69" s="172"/>
      <c r="H69" s="173"/>
      <c r="I69" s="251">
        <f aca="true" t="shared" si="1" ref="I69:J71">I70</f>
        <v>46.5</v>
      </c>
      <c r="J69" s="255">
        <f t="shared" si="1"/>
        <v>46.3</v>
      </c>
    </row>
    <row r="70" spans="1:10" ht="37.5" customHeight="1">
      <c r="A70" s="50" t="s">
        <v>225</v>
      </c>
      <c r="B70" s="71" t="s">
        <v>71</v>
      </c>
      <c r="C70" s="53" t="s">
        <v>58</v>
      </c>
      <c r="D70" s="54" t="s">
        <v>41</v>
      </c>
      <c r="E70" s="55" t="s">
        <v>39</v>
      </c>
      <c r="F70" s="56" t="s">
        <v>226</v>
      </c>
      <c r="G70" s="38"/>
      <c r="H70" s="39"/>
      <c r="I70" s="196">
        <f t="shared" si="1"/>
        <v>46.5</v>
      </c>
      <c r="J70" s="196">
        <f t="shared" si="1"/>
        <v>46.3</v>
      </c>
    </row>
    <row r="71" spans="1:10" ht="39" customHeight="1">
      <c r="A71" s="57" t="s">
        <v>6</v>
      </c>
      <c r="B71" s="71" t="s">
        <v>71</v>
      </c>
      <c r="C71" s="34" t="s">
        <v>58</v>
      </c>
      <c r="D71" s="35" t="s">
        <v>41</v>
      </c>
      <c r="E71" s="36" t="s">
        <v>39</v>
      </c>
      <c r="F71" s="37" t="s">
        <v>226</v>
      </c>
      <c r="G71" s="38" t="s">
        <v>227</v>
      </c>
      <c r="H71" s="39"/>
      <c r="I71" s="196">
        <f t="shared" si="1"/>
        <v>46.5</v>
      </c>
      <c r="J71" s="196">
        <f t="shared" si="1"/>
        <v>46.3</v>
      </c>
    </row>
    <row r="72" spans="1:10" ht="18.75" customHeight="1">
      <c r="A72" s="219" t="s">
        <v>104</v>
      </c>
      <c r="B72" s="71" t="s">
        <v>71</v>
      </c>
      <c r="C72" s="34" t="s">
        <v>58</v>
      </c>
      <c r="D72" s="35" t="s">
        <v>41</v>
      </c>
      <c r="E72" s="36" t="s">
        <v>39</v>
      </c>
      <c r="F72" s="37" t="s">
        <v>226</v>
      </c>
      <c r="G72" s="38" t="s">
        <v>227</v>
      </c>
      <c r="H72" s="39" t="s">
        <v>105</v>
      </c>
      <c r="I72" s="196">
        <v>46.5</v>
      </c>
      <c r="J72" s="196">
        <v>46.3</v>
      </c>
    </row>
    <row r="73" spans="1:10" ht="37.5" customHeight="1">
      <c r="A73" s="176" t="s">
        <v>168</v>
      </c>
      <c r="B73" s="177" t="s">
        <v>71</v>
      </c>
      <c r="C73" s="177" t="s">
        <v>59</v>
      </c>
      <c r="D73" s="177"/>
      <c r="E73" s="170"/>
      <c r="F73" s="171"/>
      <c r="G73" s="172"/>
      <c r="H73" s="177"/>
      <c r="I73" s="255">
        <f>I74+I78</f>
        <v>223.5</v>
      </c>
      <c r="J73" s="255">
        <f>J74+J78</f>
        <v>223.5</v>
      </c>
    </row>
    <row r="74" spans="1:10" ht="24.75" customHeight="1">
      <c r="A74" s="161" t="s">
        <v>169</v>
      </c>
      <c r="B74" s="213" t="s">
        <v>71</v>
      </c>
      <c r="C74" s="213" t="s">
        <v>59</v>
      </c>
      <c r="D74" s="213" t="s">
        <v>78</v>
      </c>
      <c r="E74" s="93" t="s">
        <v>59</v>
      </c>
      <c r="F74" s="94"/>
      <c r="G74" s="103"/>
      <c r="H74" s="114"/>
      <c r="I74" s="241">
        <f aca="true" t="shared" si="2" ref="I74:J76">I75</f>
        <v>10</v>
      </c>
      <c r="J74" s="241">
        <f t="shared" si="2"/>
        <v>10</v>
      </c>
    </row>
    <row r="75" spans="1:10" ht="38.25" customHeight="1">
      <c r="A75" s="274" t="s">
        <v>170</v>
      </c>
      <c r="B75" s="213" t="s">
        <v>71</v>
      </c>
      <c r="C75" s="213" t="s">
        <v>59</v>
      </c>
      <c r="D75" s="213" t="s">
        <v>78</v>
      </c>
      <c r="E75" s="93" t="s">
        <v>59</v>
      </c>
      <c r="F75" s="94" t="s">
        <v>187</v>
      </c>
      <c r="G75" s="95"/>
      <c r="H75" s="213"/>
      <c r="I75" s="241">
        <f t="shared" si="2"/>
        <v>10</v>
      </c>
      <c r="J75" s="241">
        <f t="shared" si="2"/>
        <v>10</v>
      </c>
    </row>
    <row r="76" spans="1:10" ht="25.5">
      <c r="A76" s="228" t="s">
        <v>171</v>
      </c>
      <c r="B76" s="114" t="s">
        <v>71</v>
      </c>
      <c r="C76" s="114" t="s">
        <v>59</v>
      </c>
      <c r="D76" s="114" t="s">
        <v>78</v>
      </c>
      <c r="E76" s="101" t="s">
        <v>59</v>
      </c>
      <c r="F76" s="102" t="s">
        <v>187</v>
      </c>
      <c r="G76" s="103" t="s">
        <v>229</v>
      </c>
      <c r="H76" s="114"/>
      <c r="I76" s="242">
        <f t="shared" si="2"/>
        <v>10</v>
      </c>
      <c r="J76" s="242">
        <f t="shared" si="2"/>
        <v>10</v>
      </c>
    </row>
    <row r="77" spans="1:10" ht="24">
      <c r="A77" s="106" t="s">
        <v>98</v>
      </c>
      <c r="B77" s="114" t="s">
        <v>71</v>
      </c>
      <c r="C77" s="114" t="s">
        <v>59</v>
      </c>
      <c r="D77" s="114" t="s">
        <v>78</v>
      </c>
      <c r="E77" s="101" t="s">
        <v>59</v>
      </c>
      <c r="F77" s="102" t="s">
        <v>187</v>
      </c>
      <c r="G77" s="103" t="s">
        <v>229</v>
      </c>
      <c r="H77" s="114" t="s">
        <v>97</v>
      </c>
      <c r="I77" s="242">
        <v>10</v>
      </c>
      <c r="J77" s="242">
        <v>10</v>
      </c>
    </row>
    <row r="78" spans="1:10" ht="38.25">
      <c r="A78" s="179" t="s">
        <v>172</v>
      </c>
      <c r="B78" s="213" t="s">
        <v>71</v>
      </c>
      <c r="C78" s="213" t="s">
        <v>59</v>
      </c>
      <c r="D78" s="213" t="s">
        <v>77</v>
      </c>
      <c r="E78" s="93" t="s">
        <v>59</v>
      </c>
      <c r="F78" s="94" t="s">
        <v>85</v>
      </c>
      <c r="G78" s="95"/>
      <c r="H78" s="213"/>
      <c r="I78" s="241">
        <f>I79+I81+I83</f>
        <v>213.5</v>
      </c>
      <c r="J78" s="241">
        <f>J79+J81+J83</f>
        <v>213.5</v>
      </c>
    </row>
    <row r="79" spans="1:10" ht="25.5">
      <c r="A79" s="165" t="s">
        <v>173</v>
      </c>
      <c r="B79" s="114" t="s">
        <v>71</v>
      </c>
      <c r="C79" s="114" t="s">
        <v>59</v>
      </c>
      <c r="D79" s="114" t="s">
        <v>77</v>
      </c>
      <c r="E79" s="101" t="s">
        <v>59</v>
      </c>
      <c r="F79" s="102" t="s">
        <v>85</v>
      </c>
      <c r="G79" s="103" t="s">
        <v>230</v>
      </c>
      <c r="H79" s="114"/>
      <c r="I79" s="242">
        <f>I80</f>
        <v>180</v>
      </c>
      <c r="J79" s="242">
        <f>J80</f>
        <v>180</v>
      </c>
    </row>
    <row r="80" spans="1:10" ht="24">
      <c r="A80" s="106" t="s">
        <v>98</v>
      </c>
      <c r="B80" s="114" t="s">
        <v>71</v>
      </c>
      <c r="C80" s="114" t="s">
        <v>59</v>
      </c>
      <c r="D80" s="114" t="s">
        <v>77</v>
      </c>
      <c r="E80" s="101" t="s">
        <v>59</v>
      </c>
      <c r="F80" s="102" t="s">
        <v>85</v>
      </c>
      <c r="G80" s="103" t="s">
        <v>230</v>
      </c>
      <c r="H80" s="114" t="s">
        <v>97</v>
      </c>
      <c r="I80" s="242">
        <v>180</v>
      </c>
      <c r="J80" s="242">
        <v>180</v>
      </c>
    </row>
    <row r="81" spans="1:10" ht="22.5">
      <c r="A81" s="165" t="s">
        <v>174</v>
      </c>
      <c r="B81" s="114" t="s">
        <v>71</v>
      </c>
      <c r="C81" s="114" t="s">
        <v>59</v>
      </c>
      <c r="D81" s="114" t="s">
        <v>77</v>
      </c>
      <c r="E81" s="101" t="s">
        <v>59</v>
      </c>
      <c r="F81" s="102" t="s">
        <v>85</v>
      </c>
      <c r="G81" s="103" t="s">
        <v>231</v>
      </c>
      <c r="H81" s="114"/>
      <c r="I81" s="242">
        <f>I82</f>
        <v>20</v>
      </c>
      <c r="J81" s="242">
        <f>J82</f>
        <v>20</v>
      </c>
    </row>
    <row r="82" spans="1:10" ht="24">
      <c r="A82" s="106" t="s">
        <v>98</v>
      </c>
      <c r="B82" s="114" t="s">
        <v>71</v>
      </c>
      <c r="C82" s="114" t="s">
        <v>59</v>
      </c>
      <c r="D82" s="114" t="s">
        <v>77</v>
      </c>
      <c r="E82" s="101" t="s">
        <v>59</v>
      </c>
      <c r="F82" s="102" t="s">
        <v>85</v>
      </c>
      <c r="G82" s="103" t="s">
        <v>231</v>
      </c>
      <c r="H82" s="114" t="s">
        <v>97</v>
      </c>
      <c r="I82" s="242">
        <v>20</v>
      </c>
      <c r="J82" s="242">
        <v>20</v>
      </c>
    </row>
    <row r="83" spans="1:10" ht="38.25">
      <c r="A83" s="161" t="s">
        <v>175</v>
      </c>
      <c r="B83" s="85" t="s">
        <v>71</v>
      </c>
      <c r="C83" s="213" t="s">
        <v>59</v>
      </c>
      <c r="D83" s="213" t="s">
        <v>77</v>
      </c>
      <c r="E83" s="93" t="s">
        <v>59</v>
      </c>
      <c r="F83" s="94" t="s">
        <v>226</v>
      </c>
      <c r="G83" s="95"/>
      <c r="H83" s="213"/>
      <c r="I83" s="242">
        <f>I84</f>
        <v>13.5</v>
      </c>
      <c r="J83" s="242">
        <f>J84</f>
        <v>13.5</v>
      </c>
    </row>
    <row r="84" spans="1:10" ht="25.5">
      <c r="A84" s="165" t="s">
        <v>176</v>
      </c>
      <c r="B84" s="71" t="s">
        <v>71</v>
      </c>
      <c r="C84" s="114" t="s">
        <v>59</v>
      </c>
      <c r="D84" s="114" t="s">
        <v>77</v>
      </c>
      <c r="E84" s="101" t="s">
        <v>59</v>
      </c>
      <c r="F84" s="102" t="s">
        <v>226</v>
      </c>
      <c r="G84" s="103" t="s">
        <v>232</v>
      </c>
      <c r="H84" s="114"/>
      <c r="I84" s="241">
        <f>I85</f>
        <v>13.5</v>
      </c>
      <c r="J84" s="241">
        <f>J85</f>
        <v>13.5</v>
      </c>
    </row>
    <row r="85" spans="1:10" ht="24">
      <c r="A85" s="106" t="s">
        <v>98</v>
      </c>
      <c r="B85" s="99" t="s">
        <v>71</v>
      </c>
      <c r="C85" s="114" t="s">
        <v>59</v>
      </c>
      <c r="D85" s="114" t="s">
        <v>77</v>
      </c>
      <c r="E85" s="101" t="s">
        <v>59</v>
      </c>
      <c r="F85" s="102" t="s">
        <v>226</v>
      </c>
      <c r="G85" s="103" t="s">
        <v>232</v>
      </c>
      <c r="H85" s="114" t="s">
        <v>97</v>
      </c>
      <c r="I85" s="242">
        <v>13.5</v>
      </c>
      <c r="J85" s="242">
        <v>13.5</v>
      </c>
    </row>
    <row r="86" spans="1:10" ht="14.25">
      <c r="A86" s="174" t="s">
        <v>127</v>
      </c>
      <c r="B86" s="168" t="s">
        <v>71</v>
      </c>
      <c r="C86" s="175" t="s">
        <v>62</v>
      </c>
      <c r="D86" s="175"/>
      <c r="E86" s="156"/>
      <c r="F86" s="157"/>
      <c r="G86" s="158"/>
      <c r="H86" s="175"/>
      <c r="I86" s="255">
        <f>I88</f>
        <v>5</v>
      </c>
      <c r="J86" s="255">
        <f>J90</f>
        <v>5</v>
      </c>
    </row>
    <row r="87" spans="1:10" ht="12.75">
      <c r="A87" s="116" t="s">
        <v>233</v>
      </c>
      <c r="B87" s="85" t="s">
        <v>71</v>
      </c>
      <c r="C87" s="117" t="s">
        <v>62</v>
      </c>
      <c r="D87" s="118">
        <v>12</v>
      </c>
      <c r="E87" s="101"/>
      <c r="F87" s="102"/>
      <c r="G87" s="103"/>
      <c r="H87" s="104"/>
      <c r="I87" s="254">
        <f aca="true" t="shared" si="3" ref="I87:J89">I88</f>
        <v>5</v>
      </c>
      <c r="J87" s="199">
        <f t="shared" si="3"/>
        <v>5</v>
      </c>
    </row>
    <row r="88" spans="1:10" ht="38.25">
      <c r="A88" s="179" t="s">
        <v>177</v>
      </c>
      <c r="B88" s="85" t="s">
        <v>71</v>
      </c>
      <c r="C88" s="213" t="s">
        <v>62</v>
      </c>
      <c r="D88" s="213" t="s">
        <v>178</v>
      </c>
      <c r="E88" s="93" t="s">
        <v>62</v>
      </c>
      <c r="F88" s="94"/>
      <c r="G88" s="103"/>
      <c r="H88" s="122"/>
      <c r="I88" s="241">
        <f t="shared" si="3"/>
        <v>5</v>
      </c>
      <c r="J88" s="199">
        <f t="shared" si="3"/>
        <v>5</v>
      </c>
    </row>
    <row r="89" spans="1:10" ht="25.5">
      <c r="A89" s="343" t="s">
        <v>0</v>
      </c>
      <c r="B89" s="85" t="s">
        <v>71</v>
      </c>
      <c r="C89" s="213" t="s">
        <v>62</v>
      </c>
      <c r="D89" s="213" t="s">
        <v>178</v>
      </c>
      <c r="E89" s="93" t="s">
        <v>62</v>
      </c>
      <c r="F89" s="94" t="s">
        <v>187</v>
      </c>
      <c r="G89" s="95" t="s">
        <v>234</v>
      </c>
      <c r="H89" s="127"/>
      <c r="I89" s="241">
        <f t="shared" si="3"/>
        <v>5</v>
      </c>
      <c r="J89" s="199">
        <f t="shared" si="3"/>
        <v>5</v>
      </c>
    </row>
    <row r="90" spans="1:10" ht="24">
      <c r="A90" s="106" t="s">
        <v>98</v>
      </c>
      <c r="B90" s="320" t="s">
        <v>71</v>
      </c>
      <c r="C90" s="114" t="s">
        <v>62</v>
      </c>
      <c r="D90" s="114" t="s">
        <v>178</v>
      </c>
      <c r="E90" s="101" t="s">
        <v>62</v>
      </c>
      <c r="F90" s="102" t="s">
        <v>187</v>
      </c>
      <c r="G90" s="103" t="s">
        <v>234</v>
      </c>
      <c r="H90" s="122">
        <v>240</v>
      </c>
      <c r="I90" s="242">
        <v>5</v>
      </c>
      <c r="J90" s="196">
        <v>5</v>
      </c>
    </row>
    <row r="91" spans="1:10" ht="14.25">
      <c r="A91" s="174" t="s">
        <v>47</v>
      </c>
      <c r="B91" s="195" t="s">
        <v>71</v>
      </c>
      <c r="C91" s="175" t="s">
        <v>63</v>
      </c>
      <c r="D91" s="175"/>
      <c r="E91" s="156"/>
      <c r="F91" s="157"/>
      <c r="G91" s="158"/>
      <c r="H91" s="175"/>
      <c r="I91" s="255">
        <f>I92+I95</f>
        <v>2099.5</v>
      </c>
      <c r="J91" s="255">
        <f>J92+J95</f>
        <v>2275</v>
      </c>
    </row>
    <row r="92" spans="1:10" ht="12.75">
      <c r="A92" s="116" t="s">
        <v>64</v>
      </c>
      <c r="B92" s="201" t="s">
        <v>71</v>
      </c>
      <c r="C92" s="117" t="s">
        <v>63</v>
      </c>
      <c r="D92" s="118" t="s">
        <v>58</v>
      </c>
      <c r="E92" s="101"/>
      <c r="F92" s="102"/>
      <c r="G92" s="103"/>
      <c r="H92" s="104"/>
      <c r="I92" s="242">
        <f>I93</f>
        <v>168.6</v>
      </c>
      <c r="J92" s="242">
        <f>J93</f>
        <v>168.6</v>
      </c>
    </row>
    <row r="93" spans="1:10" ht="65.25">
      <c r="A93" s="162" t="s">
        <v>179</v>
      </c>
      <c r="B93" s="320" t="s">
        <v>71</v>
      </c>
      <c r="C93" s="99" t="s">
        <v>63</v>
      </c>
      <c r="D93" s="100" t="s">
        <v>58</v>
      </c>
      <c r="E93" s="101" t="s">
        <v>39</v>
      </c>
      <c r="F93" s="102" t="s">
        <v>235</v>
      </c>
      <c r="G93" s="103"/>
      <c r="H93" s="104"/>
      <c r="I93" s="305">
        <f>I94</f>
        <v>168.6</v>
      </c>
      <c r="J93" s="304">
        <f>J94</f>
        <v>168.6</v>
      </c>
    </row>
    <row r="94" spans="1:10" ht="24.75">
      <c r="A94" s="106" t="s">
        <v>98</v>
      </c>
      <c r="B94" s="320" t="s">
        <v>71</v>
      </c>
      <c r="C94" s="99" t="s">
        <v>63</v>
      </c>
      <c r="D94" s="100" t="s">
        <v>58</v>
      </c>
      <c r="E94" s="101" t="s">
        <v>39</v>
      </c>
      <c r="F94" s="102" t="s">
        <v>235</v>
      </c>
      <c r="G94" s="103" t="s">
        <v>249</v>
      </c>
      <c r="H94" s="104" t="s">
        <v>97</v>
      </c>
      <c r="I94" s="256">
        <v>168.6</v>
      </c>
      <c r="J94" s="297">
        <v>168.6</v>
      </c>
    </row>
    <row r="95" spans="1:10" ht="23.25" customHeight="1">
      <c r="A95" s="116" t="s">
        <v>54</v>
      </c>
      <c r="B95" s="201" t="s">
        <v>71</v>
      </c>
      <c r="C95" s="117" t="s">
        <v>63</v>
      </c>
      <c r="D95" s="118" t="s">
        <v>59</v>
      </c>
      <c r="E95" s="101"/>
      <c r="F95" s="102"/>
      <c r="G95" s="103"/>
      <c r="H95" s="104"/>
      <c r="I95" s="204">
        <f>I96</f>
        <v>1930.9</v>
      </c>
      <c r="J95" s="241">
        <f>J96</f>
        <v>2106.4</v>
      </c>
    </row>
    <row r="96" spans="1:10" ht="25.5">
      <c r="A96" s="90" t="s">
        <v>136</v>
      </c>
      <c r="B96" s="201" t="s">
        <v>71</v>
      </c>
      <c r="C96" s="91" t="s">
        <v>63</v>
      </c>
      <c r="D96" s="92" t="s">
        <v>59</v>
      </c>
      <c r="E96" s="93" t="s">
        <v>63</v>
      </c>
      <c r="F96" s="94"/>
      <c r="G96" s="95"/>
      <c r="H96" s="96"/>
      <c r="I96" s="204">
        <f>I97+I102+I107</f>
        <v>1930.9</v>
      </c>
      <c r="J96" s="241">
        <f>J97+J102+J107</f>
        <v>2106.4</v>
      </c>
    </row>
    <row r="97" spans="1:10" ht="40.5">
      <c r="A97" s="126" t="s">
        <v>137</v>
      </c>
      <c r="B97" s="201" t="s">
        <v>71</v>
      </c>
      <c r="C97" s="108" t="s">
        <v>63</v>
      </c>
      <c r="D97" s="108" t="s">
        <v>59</v>
      </c>
      <c r="E97" s="93" t="s">
        <v>63</v>
      </c>
      <c r="F97" s="94" t="s">
        <v>187</v>
      </c>
      <c r="G97" s="95" t="s">
        <v>201</v>
      </c>
      <c r="H97" s="127"/>
      <c r="I97" s="299">
        <f>I98+I100</f>
        <v>150</v>
      </c>
      <c r="J97" s="254">
        <f>J98+J100</f>
        <v>284.7</v>
      </c>
    </row>
    <row r="98" spans="1:10" ht="33.75">
      <c r="A98" s="128" t="s">
        <v>138</v>
      </c>
      <c r="B98" s="320" t="s">
        <v>71</v>
      </c>
      <c r="C98" s="112" t="s">
        <v>63</v>
      </c>
      <c r="D98" s="112" t="s">
        <v>59</v>
      </c>
      <c r="E98" s="101" t="s">
        <v>63</v>
      </c>
      <c r="F98" s="102" t="s">
        <v>187</v>
      </c>
      <c r="G98" s="103" t="s">
        <v>237</v>
      </c>
      <c r="H98" s="122"/>
      <c r="I98" s="298">
        <f>I99</f>
        <v>20</v>
      </c>
      <c r="J98" s="240">
        <f>J99</f>
        <v>50</v>
      </c>
    </row>
    <row r="99" spans="1:10" ht="24">
      <c r="A99" s="106" t="s">
        <v>98</v>
      </c>
      <c r="B99" s="320" t="s">
        <v>71</v>
      </c>
      <c r="C99" s="112" t="s">
        <v>63</v>
      </c>
      <c r="D99" s="112" t="s">
        <v>59</v>
      </c>
      <c r="E99" s="101" t="s">
        <v>63</v>
      </c>
      <c r="F99" s="102" t="s">
        <v>187</v>
      </c>
      <c r="G99" s="103" t="s">
        <v>237</v>
      </c>
      <c r="H99" s="122">
        <v>240</v>
      </c>
      <c r="I99" s="204">
        <v>20</v>
      </c>
      <c r="J99" s="198">
        <v>50</v>
      </c>
    </row>
    <row r="100" spans="1:10" ht="33.75">
      <c r="A100" s="128" t="s">
        <v>139</v>
      </c>
      <c r="B100" s="320" t="s">
        <v>71</v>
      </c>
      <c r="C100" s="112" t="s">
        <v>63</v>
      </c>
      <c r="D100" s="112" t="s">
        <v>59</v>
      </c>
      <c r="E100" s="101" t="s">
        <v>63</v>
      </c>
      <c r="F100" s="102" t="s">
        <v>187</v>
      </c>
      <c r="G100" s="103" t="s">
        <v>238</v>
      </c>
      <c r="H100" s="122"/>
      <c r="I100" s="204">
        <f>I101</f>
        <v>130</v>
      </c>
      <c r="J100" s="198">
        <f>J101</f>
        <v>234.7</v>
      </c>
    </row>
    <row r="101" spans="1:10" ht="24">
      <c r="A101" s="106" t="s">
        <v>98</v>
      </c>
      <c r="B101" s="320" t="s">
        <v>71</v>
      </c>
      <c r="C101" s="112" t="s">
        <v>63</v>
      </c>
      <c r="D101" s="112" t="s">
        <v>59</v>
      </c>
      <c r="E101" s="101" t="s">
        <v>63</v>
      </c>
      <c r="F101" s="102" t="s">
        <v>187</v>
      </c>
      <c r="G101" s="103" t="s">
        <v>238</v>
      </c>
      <c r="H101" s="122">
        <v>240</v>
      </c>
      <c r="I101" s="205">
        <v>130</v>
      </c>
      <c r="J101" s="198">
        <v>234.7</v>
      </c>
    </row>
    <row r="102" spans="1:10" ht="23.25" customHeight="1">
      <c r="A102" s="129" t="s">
        <v>140</v>
      </c>
      <c r="B102" s="201" t="s">
        <v>71</v>
      </c>
      <c r="C102" s="108" t="s">
        <v>63</v>
      </c>
      <c r="D102" s="108" t="s">
        <v>59</v>
      </c>
      <c r="E102" s="93" t="s">
        <v>63</v>
      </c>
      <c r="F102" s="94" t="s">
        <v>85</v>
      </c>
      <c r="G102" s="95"/>
      <c r="H102" s="127"/>
      <c r="I102" s="204">
        <f>I103+I105</f>
        <v>1362</v>
      </c>
      <c r="J102" s="241">
        <f>J103+J105</f>
        <v>1389.1</v>
      </c>
    </row>
    <row r="103" spans="1:10" ht="33.75">
      <c r="A103" s="130" t="s">
        <v>141</v>
      </c>
      <c r="B103" s="320" t="s">
        <v>71</v>
      </c>
      <c r="C103" s="112" t="s">
        <v>63</v>
      </c>
      <c r="D103" s="112" t="s">
        <v>59</v>
      </c>
      <c r="E103" s="101" t="s">
        <v>63</v>
      </c>
      <c r="F103" s="102" t="s">
        <v>85</v>
      </c>
      <c r="G103" s="103" t="s">
        <v>239</v>
      </c>
      <c r="H103" s="122"/>
      <c r="I103" s="205">
        <f>I104</f>
        <v>1098</v>
      </c>
      <c r="J103" s="242">
        <f>J104</f>
        <v>1189.1</v>
      </c>
    </row>
    <row r="104" spans="1:10" ht="24">
      <c r="A104" s="106" t="s">
        <v>98</v>
      </c>
      <c r="B104" s="320" t="s">
        <v>71</v>
      </c>
      <c r="C104" s="112" t="s">
        <v>63</v>
      </c>
      <c r="D104" s="112" t="s">
        <v>59</v>
      </c>
      <c r="E104" s="101" t="s">
        <v>63</v>
      </c>
      <c r="F104" s="102" t="s">
        <v>85</v>
      </c>
      <c r="G104" s="103" t="s">
        <v>239</v>
      </c>
      <c r="H104" s="122">
        <v>240</v>
      </c>
      <c r="I104" s="205">
        <v>1098</v>
      </c>
      <c r="J104" s="198">
        <v>1189.1</v>
      </c>
    </row>
    <row r="105" spans="1:10" ht="33.75">
      <c r="A105" s="130" t="s">
        <v>142</v>
      </c>
      <c r="B105" s="320" t="s">
        <v>71</v>
      </c>
      <c r="C105" s="99" t="s">
        <v>63</v>
      </c>
      <c r="D105" s="100" t="s">
        <v>59</v>
      </c>
      <c r="E105" s="101" t="s">
        <v>63</v>
      </c>
      <c r="F105" s="102" t="s">
        <v>85</v>
      </c>
      <c r="G105" s="103" t="s">
        <v>240</v>
      </c>
      <c r="H105" s="122"/>
      <c r="I105" s="306">
        <f>I106</f>
        <v>264</v>
      </c>
      <c r="J105" s="306">
        <f>J106</f>
        <v>200</v>
      </c>
    </row>
    <row r="106" spans="1:10" ht="24">
      <c r="A106" s="106" t="s">
        <v>98</v>
      </c>
      <c r="B106" s="320" t="s">
        <v>71</v>
      </c>
      <c r="C106" s="99" t="s">
        <v>63</v>
      </c>
      <c r="D106" s="100" t="s">
        <v>59</v>
      </c>
      <c r="E106" s="101" t="s">
        <v>63</v>
      </c>
      <c r="F106" s="102" t="s">
        <v>85</v>
      </c>
      <c r="G106" s="103" t="s">
        <v>240</v>
      </c>
      <c r="H106" s="122">
        <v>240</v>
      </c>
      <c r="I106" s="306">
        <v>264</v>
      </c>
      <c r="J106" s="306">
        <v>200</v>
      </c>
    </row>
    <row r="107" spans="1:10" ht="27">
      <c r="A107" s="132" t="s">
        <v>143</v>
      </c>
      <c r="B107" s="201" t="s">
        <v>71</v>
      </c>
      <c r="C107" s="91" t="s">
        <v>63</v>
      </c>
      <c r="D107" s="92" t="s">
        <v>59</v>
      </c>
      <c r="E107" s="93" t="s">
        <v>63</v>
      </c>
      <c r="F107" s="94" t="s">
        <v>226</v>
      </c>
      <c r="G107" s="95"/>
      <c r="H107" s="127"/>
      <c r="I107" s="307">
        <f>I108+I110+I112+I114</f>
        <v>418.9</v>
      </c>
      <c r="J107" s="307">
        <f>J108+J110+J112+J114</f>
        <v>432.6</v>
      </c>
    </row>
    <row r="108" spans="1:10" ht="22.5">
      <c r="A108" s="133" t="s">
        <v>144</v>
      </c>
      <c r="B108" s="320" t="s">
        <v>71</v>
      </c>
      <c r="C108" s="99" t="s">
        <v>63</v>
      </c>
      <c r="D108" s="100" t="s">
        <v>59</v>
      </c>
      <c r="E108" s="101" t="s">
        <v>63</v>
      </c>
      <c r="F108" s="102" t="s">
        <v>226</v>
      </c>
      <c r="G108" s="103" t="s">
        <v>241</v>
      </c>
      <c r="H108" s="122"/>
      <c r="I108" s="306">
        <f>I109</f>
        <v>36.3</v>
      </c>
      <c r="J108" s="306">
        <f>J109</f>
        <v>50</v>
      </c>
    </row>
    <row r="109" spans="1:10" ht="24">
      <c r="A109" s="180" t="s">
        <v>98</v>
      </c>
      <c r="B109" s="320" t="s">
        <v>71</v>
      </c>
      <c r="C109" s="99" t="s">
        <v>63</v>
      </c>
      <c r="D109" s="100" t="s">
        <v>59</v>
      </c>
      <c r="E109" s="101" t="s">
        <v>63</v>
      </c>
      <c r="F109" s="102" t="s">
        <v>226</v>
      </c>
      <c r="G109" s="103" t="s">
        <v>241</v>
      </c>
      <c r="H109" s="122">
        <v>240</v>
      </c>
      <c r="I109" s="306">
        <v>36.3</v>
      </c>
      <c r="J109" s="306">
        <v>50</v>
      </c>
    </row>
    <row r="110" spans="1:10" ht="33.75">
      <c r="A110" s="133" t="s">
        <v>145</v>
      </c>
      <c r="B110" s="320" t="s">
        <v>71</v>
      </c>
      <c r="C110" s="99" t="s">
        <v>63</v>
      </c>
      <c r="D110" s="100" t="s">
        <v>59</v>
      </c>
      <c r="E110" s="101" t="s">
        <v>63</v>
      </c>
      <c r="F110" s="102" t="s">
        <v>226</v>
      </c>
      <c r="G110" s="103" t="s">
        <v>242</v>
      </c>
      <c r="H110" s="138"/>
      <c r="I110" s="306">
        <f>I111</f>
        <v>50</v>
      </c>
      <c r="J110" s="306">
        <f>J111</f>
        <v>50</v>
      </c>
    </row>
    <row r="111" spans="1:10" ht="24">
      <c r="A111" s="180" t="s">
        <v>98</v>
      </c>
      <c r="B111" s="320" t="s">
        <v>71</v>
      </c>
      <c r="C111" s="99" t="s">
        <v>63</v>
      </c>
      <c r="D111" s="100" t="s">
        <v>59</v>
      </c>
      <c r="E111" s="101" t="s">
        <v>63</v>
      </c>
      <c r="F111" s="102" t="s">
        <v>226</v>
      </c>
      <c r="G111" s="103" t="s">
        <v>242</v>
      </c>
      <c r="H111" s="138" t="s">
        <v>97</v>
      </c>
      <c r="I111" s="306">
        <v>50</v>
      </c>
      <c r="J111" s="306">
        <v>50</v>
      </c>
    </row>
    <row r="112" spans="1:10" ht="33.75">
      <c r="A112" s="133" t="s">
        <v>146</v>
      </c>
      <c r="B112" s="320" t="s">
        <v>71</v>
      </c>
      <c r="C112" s="99" t="s">
        <v>63</v>
      </c>
      <c r="D112" s="100" t="s">
        <v>59</v>
      </c>
      <c r="E112" s="101" t="s">
        <v>63</v>
      </c>
      <c r="F112" s="102" t="s">
        <v>226</v>
      </c>
      <c r="G112" s="103" t="s">
        <v>243</v>
      </c>
      <c r="H112" s="138"/>
      <c r="I112" s="306">
        <f>I113</f>
        <v>100</v>
      </c>
      <c r="J112" s="306">
        <f>J113</f>
        <v>100</v>
      </c>
    </row>
    <row r="113" spans="1:10" ht="24">
      <c r="A113" s="180" t="s">
        <v>98</v>
      </c>
      <c r="B113" s="320" t="s">
        <v>71</v>
      </c>
      <c r="C113" s="99" t="s">
        <v>63</v>
      </c>
      <c r="D113" s="100" t="s">
        <v>59</v>
      </c>
      <c r="E113" s="101" t="s">
        <v>63</v>
      </c>
      <c r="F113" s="102" t="s">
        <v>226</v>
      </c>
      <c r="G113" s="103" t="s">
        <v>243</v>
      </c>
      <c r="H113" s="138" t="s">
        <v>97</v>
      </c>
      <c r="I113" s="306">
        <v>100</v>
      </c>
      <c r="J113" s="306">
        <v>100</v>
      </c>
    </row>
    <row r="114" spans="1:10" ht="24">
      <c r="A114" s="106" t="s">
        <v>180</v>
      </c>
      <c r="B114" s="320" t="s">
        <v>71</v>
      </c>
      <c r="C114" s="99" t="s">
        <v>63</v>
      </c>
      <c r="D114" s="100" t="s">
        <v>59</v>
      </c>
      <c r="E114" s="101" t="s">
        <v>63</v>
      </c>
      <c r="F114" s="102" t="s">
        <v>226</v>
      </c>
      <c r="G114" s="103" t="s">
        <v>244</v>
      </c>
      <c r="H114" s="110"/>
      <c r="I114" s="242">
        <f>I115</f>
        <v>232.6</v>
      </c>
      <c r="J114" s="198">
        <f>J115</f>
        <v>232.6</v>
      </c>
    </row>
    <row r="115" spans="1:10" ht="51">
      <c r="A115" s="231" t="s">
        <v>181</v>
      </c>
      <c r="B115" s="320" t="s">
        <v>71</v>
      </c>
      <c r="C115" s="99" t="s">
        <v>63</v>
      </c>
      <c r="D115" s="100" t="s">
        <v>59</v>
      </c>
      <c r="E115" s="101" t="s">
        <v>63</v>
      </c>
      <c r="F115" s="102" t="s">
        <v>226</v>
      </c>
      <c r="G115" s="103" t="s">
        <v>244</v>
      </c>
      <c r="H115" s="110" t="s">
        <v>97</v>
      </c>
      <c r="I115" s="242">
        <v>232.6</v>
      </c>
      <c r="J115" s="198">
        <v>232.6</v>
      </c>
    </row>
    <row r="116" spans="1:10" ht="12.75">
      <c r="A116" s="147" t="s">
        <v>48</v>
      </c>
      <c r="B116" s="195" t="s">
        <v>71</v>
      </c>
      <c r="C116" s="147" t="s">
        <v>65</v>
      </c>
      <c r="D116" s="148"/>
      <c r="E116" s="149"/>
      <c r="F116" s="150"/>
      <c r="G116" s="158"/>
      <c r="H116" s="150"/>
      <c r="I116" s="255">
        <f aca="true" t="shared" si="4" ref="I116:J121">I117</f>
        <v>15</v>
      </c>
      <c r="J116" s="255">
        <f t="shared" si="4"/>
        <v>15</v>
      </c>
    </row>
    <row r="117" spans="1:10" ht="24">
      <c r="A117" s="117" t="s">
        <v>82</v>
      </c>
      <c r="B117" s="201" t="s">
        <v>71</v>
      </c>
      <c r="C117" s="117" t="s">
        <v>65</v>
      </c>
      <c r="D117" s="118" t="s">
        <v>63</v>
      </c>
      <c r="E117" s="134"/>
      <c r="F117" s="110"/>
      <c r="G117" s="103"/>
      <c r="H117" s="110"/>
      <c r="I117" s="241">
        <f t="shared" si="4"/>
        <v>15</v>
      </c>
      <c r="J117" s="241">
        <f t="shared" si="4"/>
        <v>15</v>
      </c>
    </row>
    <row r="118" spans="1:10" ht="12.75">
      <c r="A118" s="90" t="s">
        <v>37</v>
      </c>
      <c r="B118" s="201" t="s">
        <v>71</v>
      </c>
      <c r="C118" s="108" t="s">
        <v>65</v>
      </c>
      <c r="D118" s="108" t="s">
        <v>63</v>
      </c>
      <c r="E118" s="93" t="s">
        <v>155</v>
      </c>
      <c r="F118" s="94"/>
      <c r="G118" s="95"/>
      <c r="H118" s="136"/>
      <c r="I118" s="241">
        <f t="shared" si="4"/>
        <v>15</v>
      </c>
      <c r="J118" s="241">
        <f t="shared" si="4"/>
        <v>15</v>
      </c>
    </row>
    <row r="119" spans="1:10" ht="51">
      <c r="A119" s="90" t="s">
        <v>147</v>
      </c>
      <c r="B119" s="201" t="s">
        <v>71</v>
      </c>
      <c r="C119" s="108" t="s">
        <v>65</v>
      </c>
      <c r="D119" s="108" t="s">
        <v>63</v>
      </c>
      <c r="E119" s="93" t="s">
        <v>155</v>
      </c>
      <c r="F119" s="94"/>
      <c r="G119" s="95"/>
      <c r="H119" s="136"/>
      <c r="I119" s="241">
        <f t="shared" si="4"/>
        <v>15</v>
      </c>
      <c r="J119" s="241">
        <f t="shared" si="4"/>
        <v>15</v>
      </c>
    </row>
    <row r="120" spans="1:10" ht="51">
      <c r="A120" s="166" t="s">
        <v>1</v>
      </c>
      <c r="B120" s="201" t="s">
        <v>71</v>
      </c>
      <c r="C120" s="108" t="s">
        <v>65</v>
      </c>
      <c r="D120" s="108" t="s">
        <v>63</v>
      </c>
      <c r="E120" s="93" t="s">
        <v>155</v>
      </c>
      <c r="F120" s="94" t="s">
        <v>187</v>
      </c>
      <c r="G120" s="95"/>
      <c r="H120" s="136"/>
      <c r="I120" s="303">
        <f t="shared" si="4"/>
        <v>15</v>
      </c>
      <c r="J120" s="303">
        <f t="shared" si="4"/>
        <v>15</v>
      </c>
    </row>
    <row r="121" spans="1:10" ht="22.5">
      <c r="A121" s="185" t="s">
        <v>182</v>
      </c>
      <c r="B121" s="320" t="s">
        <v>71</v>
      </c>
      <c r="C121" s="112" t="s">
        <v>65</v>
      </c>
      <c r="D121" s="112" t="s">
        <v>63</v>
      </c>
      <c r="E121" s="101" t="s">
        <v>155</v>
      </c>
      <c r="F121" s="102" t="s">
        <v>187</v>
      </c>
      <c r="G121" s="103" t="s">
        <v>218</v>
      </c>
      <c r="H121" s="137"/>
      <c r="I121" s="241">
        <f t="shared" si="4"/>
        <v>15</v>
      </c>
      <c r="J121" s="241">
        <f t="shared" si="4"/>
        <v>15</v>
      </c>
    </row>
    <row r="122" spans="1:10" ht="24">
      <c r="A122" s="106" t="s">
        <v>98</v>
      </c>
      <c r="B122" s="320" t="s">
        <v>71</v>
      </c>
      <c r="C122" s="112" t="s">
        <v>65</v>
      </c>
      <c r="D122" s="112" t="s">
        <v>63</v>
      </c>
      <c r="E122" s="101" t="s">
        <v>155</v>
      </c>
      <c r="F122" s="102" t="s">
        <v>187</v>
      </c>
      <c r="G122" s="103" t="s">
        <v>218</v>
      </c>
      <c r="H122" s="122">
        <v>240</v>
      </c>
      <c r="I122" s="241">
        <v>15</v>
      </c>
      <c r="J122" s="241">
        <v>15</v>
      </c>
    </row>
    <row r="123" spans="1:10" ht="12.75">
      <c r="A123" s="147" t="s">
        <v>49</v>
      </c>
      <c r="B123" s="195" t="s">
        <v>71</v>
      </c>
      <c r="C123" s="147" t="s">
        <v>66</v>
      </c>
      <c r="D123" s="148"/>
      <c r="E123" s="149"/>
      <c r="F123" s="150"/>
      <c r="G123" s="172"/>
      <c r="H123" s="173"/>
      <c r="I123" s="255">
        <f>I124</f>
        <v>3286.2000000000003</v>
      </c>
      <c r="J123" s="255">
        <f>J124</f>
        <v>3328.8</v>
      </c>
    </row>
    <row r="124" spans="1:10" ht="12.75">
      <c r="A124" s="117" t="s">
        <v>67</v>
      </c>
      <c r="B124" s="85" t="s">
        <v>71</v>
      </c>
      <c r="C124" s="117" t="s">
        <v>66</v>
      </c>
      <c r="D124" s="118" t="s">
        <v>58</v>
      </c>
      <c r="E124" s="134"/>
      <c r="F124" s="110"/>
      <c r="G124" s="95"/>
      <c r="H124" s="96"/>
      <c r="I124" s="241">
        <f>I125</f>
        <v>3286.2000000000003</v>
      </c>
      <c r="J124" s="200">
        <f>J125</f>
        <v>3328.8</v>
      </c>
    </row>
    <row r="125" spans="1:10" ht="25.5">
      <c r="A125" s="161" t="s">
        <v>183</v>
      </c>
      <c r="B125" s="85" t="s">
        <v>71</v>
      </c>
      <c r="C125" s="91" t="s">
        <v>66</v>
      </c>
      <c r="D125" s="92" t="s">
        <v>58</v>
      </c>
      <c r="E125" s="93" t="s">
        <v>65</v>
      </c>
      <c r="F125" s="94"/>
      <c r="G125" s="95"/>
      <c r="H125" s="96"/>
      <c r="I125" s="241">
        <f>I126+I135</f>
        <v>3286.2000000000003</v>
      </c>
      <c r="J125" s="241">
        <f>J126+J135</f>
        <v>3328.8</v>
      </c>
    </row>
    <row r="126" spans="1:10" ht="25.5">
      <c r="A126" s="162" t="s">
        <v>184</v>
      </c>
      <c r="B126" s="44" t="s">
        <v>71</v>
      </c>
      <c r="C126" s="108" t="s">
        <v>66</v>
      </c>
      <c r="D126" s="108" t="s">
        <v>58</v>
      </c>
      <c r="E126" s="93" t="s">
        <v>65</v>
      </c>
      <c r="F126" s="94" t="s">
        <v>187</v>
      </c>
      <c r="G126" s="95"/>
      <c r="H126" s="136"/>
      <c r="I126" s="241">
        <f>I127+I131+I133</f>
        <v>3121.4</v>
      </c>
      <c r="J126" s="241">
        <f>J127+J131+J133</f>
        <v>3164</v>
      </c>
    </row>
    <row r="127" spans="1:10" ht="27">
      <c r="A127" s="188" t="s">
        <v>185</v>
      </c>
      <c r="B127" s="71" t="s">
        <v>71</v>
      </c>
      <c r="C127" s="112" t="s">
        <v>66</v>
      </c>
      <c r="D127" s="112" t="s">
        <v>58</v>
      </c>
      <c r="E127" s="101" t="s">
        <v>65</v>
      </c>
      <c r="F127" s="102" t="s">
        <v>187</v>
      </c>
      <c r="G127" s="103" t="s">
        <v>245</v>
      </c>
      <c r="H127" s="137"/>
      <c r="I127" s="309">
        <f>I128+I129+I130</f>
        <v>3051.4</v>
      </c>
      <c r="J127" s="309">
        <f>J128+J129+J130</f>
        <v>3094</v>
      </c>
    </row>
    <row r="128" spans="1:10" ht="22.5">
      <c r="A128" s="162" t="s">
        <v>250</v>
      </c>
      <c r="B128" s="71" t="s">
        <v>71</v>
      </c>
      <c r="C128" s="112" t="s">
        <v>66</v>
      </c>
      <c r="D128" s="112" t="s">
        <v>58</v>
      </c>
      <c r="E128" s="101" t="s">
        <v>65</v>
      </c>
      <c r="F128" s="102" t="s">
        <v>187</v>
      </c>
      <c r="G128" s="103" t="s">
        <v>245</v>
      </c>
      <c r="H128" s="137" t="s">
        <v>106</v>
      </c>
      <c r="I128" s="205">
        <v>2136.5</v>
      </c>
      <c r="J128" s="202">
        <v>2136.5</v>
      </c>
    </row>
    <row r="129" spans="1:10" ht="24">
      <c r="A129" s="106" t="s">
        <v>98</v>
      </c>
      <c r="B129" s="71" t="s">
        <v>71</v>
      </c>
      <c r="C129" s="112" t="s">
        <v>66</v>
      </c>
      <c r="D129" s="112" t="s">
        <v>58</v>
      </c>
      <c r="E129" s="101" t="s">
        <v>65</v>
      </c>
      <c r="F129" s="102" t="s">
        <v>187</v>
      </c>
      <c r="G129" s="103" t="s">
        <v>245</v>
      </c>
      <c r="H129" s="137" t="s">
        <v>97</v>
      </c>
      <c r="I129" s="308">
        <f>912.4</f>
        <v>912.4</v>
      </c>
      <c r="J129" s="202">
        <f>955</f>
        <v>955</v>
      </c>
    </row>
    <row r="130" spans="1:10" ht="22.5">
      <c r="A130" s="106" t="s">
        <v>99</v>
      </c>
      <c r="B130" s="71" t="s">
        <v>71</v>
      </c>
      <c r="C130" s="112" t="s">
        <v>66</v>
      </c>
      <c r="D130" s="112" t="s">
        <v>58</v>
      </c>
      <c r="E130" s="101" t="s">
        <v>65</v>
      </c>
      <c r="F130" s="102" t="s">
        <v>187</v>
      </c>
      <c r="G130" s="103" t="s">
        <v>245</v>
      </c>
      <c r="H130" s="122">
        <v>850</v>
      </c>
      <c r="I130" s="205">
        <v>2.5</v>
      </c>
      <c r="J130" s="202">
        <v>2.5</v>
      </c>
    </row>
    <row r="131" spans="1:10" ht="24">
      <c r="A131" s="106" t="s">
        <v>189</v>
      </c>
      <c r="B131" s="71" t="s">
        <v>71</v>
      </c>
      <c r="C131" s="112" t="s">
        <v>66</v>
      </c>
      <c r="D131" s="187" t="s">
        <v>58</v>
      </c>
      <c r="E131" s="101" t="s">
        <v>65</v>
      </c>
      <c r="F131" s="102" t="s">
        <v>187</v>
      </c>
      <c r="G131" s="103" t="s">
        <v>241</v>
      </c>
      <c r="H131" s="131"/>
      <c r="I131" s="205">
        <f>I132</f>
        <v>20</v>
      </c>
      <c r="J131" s="202">
        <f>J132</f>
        <v>20</v>
      </c>
    </row>
    <row r="132" spans="1:10" ht="24">
      <c r="A132" s="106" t="s">
        <v>98</v>
      </c>
      <c r="B132" s="71" t="s">
        <v>71</v>
      </c>
      <c r="C132" s="112" t="s">
        <v>66</v>
      </c>
      <c r="D132" s="187" t="s">
        <v>58</v>
      </c>
      <c r="E132" s="101" t="s">
        <v>65</v>
      </c>
      <c r="F132" s="102" t="s">
        <v>187</v>
      </c>
      <c r="G132" s="103" t="s">
        <v>241</v>
      </c>
      <c r="H132" s="131">
        <v>240</v>
      </c>
      <c r="I132" s="205">
        <v>20</v>
      </c>
      <c r="J132" s="202">
        <v>20</v>
      </c>
    </row>
    <row r="133" spans="1:10" ht="22.5">
      <c r="A133" s="106" t="s">
        <v>190</v>
      </c>
      <c r="B133" s="71" t="s">
        <v>71</v>
      </c>
      <c r="C133" s="112" t="s">
        <v>66</v>
      </c>
      <c r="D133" s="187" t="s">
        <v>58</v>
      </c>
      <c r="E133" s="101" t="s">
        <v>65</v>
      </c>
      <c r="F133" s="102" t="s">
        <v>187</v>
      </c>
      <c r="G133" s="103" t="s">
        <v>246</v>
      </c>
      <c r="H133" s="131"/>
      <c r="I133" s="300">
        <f>I134</f>
        <v>50</v>
      </c>
      <c r="J133" s="202">
        <f>J134</f>
        <v>50</v>
      </c>
    </row>
    <row r="134" spans="1:10" ht="24">
      <c r="A134" s="106" t="s">
        <v>98</v>
      </c>
      <c r="B134" s="71" t="s">
        <v>71</v>
      </c>
      <c r="C134" s="112" t="s">
        <v>66</v>
      </c>
      <c r="D134" s="187" t="s">
        <v>58</v>
      </c>
      <c r="E134" s="101" t="s">
        <v>65</v>
      </c>
      <c r="F134" s="102" t="s">
        <v>187</v>
      </c>
      <c r="G134" s="103" t="s">
        <v>246</v>
      </c>
      <c r="H134" s="131">
        <v>240</v>
      </c>
      <c r="I134" s="301">
        <v>50</v>
      </c>
      <c r="J134" s="202">
        <v>50</v>
      </c>
    </row>
    <row r="135" spans="1:10" ht="48">
      <c r="A135" s="276" t="s">
        <v>318</v>
      </c>
      <c r="B135" s="85" t="s">
        <v>71</v>
      </c>
      <c r="C135" s="108" t="s">
        <v>66</v>
      </c>
      <c r="D135" s="277" t="s">
        <v>58</v>
      </c>
      <c r="E135" s="93" t="s">
        <v>65</v>
      </c>
      <c r="F135" s="94" t="s">
        <v>85</v>
      </c>
      <c r="G135" s="95"/>
      <c r="H135" s="275"/>
      <c r="I135" s="300">
        <f>I136</f>
        <v>164.8</v>
      </c>
      <c r="J135" s="258">
        <f>J136</f>
        <v>164.8</v>
      </c>
    </row>
    <row r="136" spans="1:10" ht="59.25" customHeight="1">
      <c r="A136" s="432" t="s">
        <v>319</v>
      </c>
      <c r="B136" s="71" t="s">
        <v>71</v>
      </c>
      <c r="C136" s="112" t="s">
        <v>66</v>
      </c>
      <c r="D136" s="187" t="s">
        <v>58</v>
      </c>
      <c r="E136" s="101" t="s">
        <v>65</v>
      </c>
      <c r="F136" s="102" t="s">
        <v>85</v>
      </c>
      <c r="G136" s="103" t="s">
        <v>188</v>
      </c>
      <c r="H136" s="131"/>
      <c r="I136" s="301">
        <f>I137</f>
        <v>164.8</v>
      </c>
      <c r="J136" s="202">
        <f>J137</f>
        <v>164.8</v>
      </c>
    </row>
    <row r="137" spans="1:10" ht="22.5">
      <c r="A137" s="162" t="s">
        <v>186</v>
      </c>
      <c r="B137" s="71" t="s">
        <v>71</v>
      </c>
      <c r="C137" s="112" t="s">
        <v>66</v>
      </c>
      <c r="D137" s="187" t="s">
        <v>58</v>
      </c>
      <c r="E137" s="101" t="s">
        <v>65</v>
      </c>
      <c r="F137" s="102" t="s">
        <v>85</v>
      </c>
      <c r="G137" s="103" t="s">
        <v>188</v>
      </c>
      <c r="H137" s="131">
        <v>110</v>
      </c>
      <c r="I137" s="301">
        <v>164.8</v>
      </c>
      <c r="J137" s="202">
        <v>164.8</v>
      </c>
    </row>
    <row r="138" spans="1:10" ht="14.25">
      <c r="A138" s="189" t="s">
        <v>107</v>
      </c>
      <c r="B138" s="195" t="s">
        <v>71</v>
      </c>
      <c r="C138" s="190" t="s">
        <v>77</v>
      </c>
      <c r="D138" s="191"/>
      <c r="E138" s="149"/>
      <c r="F138" s="150"/>
      <c r="G138" s="158"/>
      <c r="H138" s="192" t="s">
        <v>108</v>
      </c>
      <c r="I138" s="253">
        <f aca="true" t="shared" si="5" ref="I138:J142">I139</f>
        <v>276.3</v>
      </c>
      <c r="J138" s="253">
        <f t="shared" si="5"/>
        <v>276.3</v>
      </c>
    </row>
    <row r="139" spans="1:10" ht="12.75">
      <c r="A139" s="117" t="s">
        <v>109</v>
      </c>
      <c r="B139" s="85" t="s">
        <v>71</v>
      </c>
      <c r="C139" s="117" t="s">
        <v>77</v>
      </c>
      <c r="D139" s="118" t="s">
        <v>58</v>
      </c>
      <c r="E139" s="134"/>
      <c r="F139" s="110"/>
      <c r="G139" s="135"/>
      <c r="H139" s="110"/>
      <c r="I139" s="240">
        <f t="shared" si="5"/>
        <v>276.3</v>
      </c>
      <c r="J139" s="240">
        <f t="shared" si="5"/>
        <v>276.3</v>
      </c>
    </row>
    <row r="140" spans="1:10" ht="12.75">
      <c r="A140" s="90" t="s">
        <v>110</v>
      </c>
      <c r="B140" s="85" t="s">
        <v>71</v>
      </c>
      <c r="C140" s="91" t="s">
        <v>77</v>
      </c>
      <c r="D140" s="92" t="s">
        <v>58</v>
      </c>
      <c r="E140" s="93" t="s">
        <v>111</v>
      </c>
      <c r="F140" s="94"/>
      <c r="G140" s="95"/>
      <c r="H140" s="96"/>
      <c r="I140" s="240">
        <f t="shared" si="5"/>
        <v>276.3</v>
      </c>
      <c r="J140" s="240">
        <f t="shared" si="5"/>
        <v>276.3</v>
      </c>
    </row>
    <row r="141" spans="1:10" ht="21">
      <c r="A141" s="90" t="s">
        <v>112</v>
      </c>
      <c r="B141" s="85" t="s">
        <v>71</v>
      </c>
      <c r="C141" s="278" t="s">
        <v>77</v>
      </c>
      <c r="D141" s="142" t="s">
        <v>58</v>
      </c>
      <c r="E141" s="324" t="s">
        <v>111</v>
      </c>
      <c r="F141" s="96" t="s">
        <v>187</v>
      </c>
      <c r="G141" s="143"/>
      <c r="H141" s="96"/>
      <c r="I141" s="249">
        <f t="shared" si="5"/>
        <v>276.3</v>
      </c>
      <c r="J141" s="249">
        <f t="shared" si="5"/>
        <v>276.3</v>
      </c>
    </row>
    <row r="142" spans="1:10" ht="38.25">
      <c r="A142" s="125" t="s">
        <v>113</v>
      </c>
      <c r="B142" s="71" t="s">
        <v>71</v>
      </c>
      <c r="C142" s="138" t="s">
        <v>77</v>
      </c>
      <c r="D142" s="134" t="s">
        <v>58</v>
      </c>
      <c r="E142" s="325" t="s">
        <v>111</v>
      </c>
      <c r="F142" s="110" t="s">
        <v>187</v>
      </c>
      <c r="G142" s="135" t="s">
        <v>247</v>
      </c>
      <c r="H142" s="110"/>
      <c r="I142" s="249">
        <f t="shared" si="5"/>
        <v>276.3</v>
      </c>
      <c r="J142" s="249">
        <f t="shared" si="5"/>
        <v>276.3</v>
      </c>
    </row>
    <row r="143" spans="1:10" ht="25.5">
      <c r="A143" s="125" t="s">
        <v>114</v>
      </c>
      <c r="B143" s="71" t="s">
        <v>71</v>
      </c>
      <c r="C143" s="138" t="s">
        <v>77</v>
      </c>
      <c r="D143" s="134" t="s">
        <v>58</v>
      </c>
      <c r="E143" s="325" t="s">
        <v>111</v>
      </c>
      <c r="F143" s="110" t="s">
        <v>187</v>
      </c>
      <c r="G143" s="135" t="s">
        <v>247</v>
      </c>
      <c r="H143" s="110" t="s">
        <v>302</v>
      </c>
      <c r="I143" s="249">
        <v>276.3</v>
      </c>
      <c r="J143" s="249">
        <v>276.3</v>
      </c>
    </row>
    <row r="144" spans="1:10" ht="31.5">
      <c r="A144" s="181" t="s">
        <v>148</v>
      </c>
      <c r="B144" s="195" t="s">
        <v>71</v>
      </c>
      <c r="C144" s="182" t="s">
        <v>41</v>
      </c>
      <c r="D144" s="183"/>
      <c r="E144" s="183"/>
      <c r="F144" s="173"/>
      <c r="G144" s="184"/>
      <c r="H144" s="173"/>
      <c r="I144" s="250">
        <f>I145</f>
        <v>10.4</v>
      </c>
      <c r="J144" s="313"/>
    </row>
    <row r="145" spans="1:10" ht="12.75">
      <c r="A145" s="139" t="s">
        <v>148</v>
      </c>
      <c r="B145" s="85" t="s">
        <v>71</v>
      </c>
      <c r="C145" s="279" t="s">
        <v>41</v>
      </c>
      <c r="D145" s="280" t="s">
        <v>58</v>
      </c>
      <c r="E145" s="280"/>
      <c r="F145" s="281"/>
      <c r="G145" s="282"/>
      <c r="H145" s="281"/>
      <c r="I145" s="259">
        <f>I147</f>
        <v>10.4</v>
      </c>
      <c r="J145" s="202"/>
    </row>
    <row r="146" spans="1:10" ht="12.75">
      <c r="A146" s="90" t="s">
        <v>149</v>
      </c>
      <c r="B146" s="85" t="s">
        <v>71</v>
      </c>
      <c r="C146" s="278" t="s">
        <v>41</v>
      </c>
      <c r="D146" s="142" t="s">
        <v>58</v>
      </c>
      <c r="E146" s="324" t="s">
        <v>150</v>
      </c>
      <c r="F146" s="96"/>
      <c r="G146" s="143"/>
      <c r="H146" s="96"/>
      <c r="I146" s="249">
        <f>I147</f>
        <v>10.4</v>
      </c>
      <c r="J146" s="202"/>
    </row>
    <row r="147" spans="1:10" ht="25.5">
      <c r="A147" s="125" t="s">
        <v>151</v>
      </c>
      <c r="B147" s="71">
        <v>871</v>
      </c>
      <c r="C147" s="138" t="s">
        <v>41</v>
      </c>
      <c r="D147" s="134" t="s">
        <v>58</v>
      </c>
      <c r="E147" s="325" t="s">
        <v>150</v>
      </c>
      <c r="F147" s="110" t="s">
        <v>187</v>
      </c>
      <c r="G147" s="135"/>
      <c r="H147" s="110"/>
      <c r="I147" s="249">
        <f>I148</f>
        <v>10.4</v>
      </c>
      <c r="J147" s="202"/>
    </row>
    <row r="148" spans="1:10" ht="33.75">
      <c r="A148" s="121" t="s">
        <v>152</v>
      </c>
      <c r="B148" s="71">
        <v>871</v>
      </c>
      <c r="C148" s="138" t="s">
        <v>41</v>
      </c>
      <c r="D148" s="134" t="s">
        <v>58</v>
      </c>
      <c r="E148" s="325" t="s">
        <v>150</v>
      </c>
      <c r="F148" s="110" t="s">
        <v>187</v>
      </c>
      <c r="G148" s="135" t="s">
        <v>248</v>
      </c>
      <c r="H148" s="110"/>
      <c r="I148" s="249">
        <f>I149</f>
        <v>10.4</v>
      </c>
      <c r="J148" s="202"/>
    </row>
    <row r="149" spans="1:10" ht="15.75" customHeight="1">
      <c r="A149" s="121" t="s">
        <v>153</v>
      </c>
      <c r="B149" s="71">
        <v>871</v>
      </c>
      <c r="C149" s="138" t="s">
        <v>41</v>
      </c>
      <c r="D149" s="134" t="s">
        <v>58</v>
      </c>
      <c r="E149" s="325" t="s">
        <v>150</v>
      </c>
      <c r="F149" s="110" t="s">
        <v>187</v>
      </c>
      <c r="G149" s="135" t="s">
        <v>248</v>
      </c>
      <c r="H149" s="110" t="s">
        <v>154</v>
      </c>
      <c r="I149" s="249">
        <v>10.4</v>
      </c>
      <c r="J149" s="202"/>
    </row>
    <row r="150" spans="1:10" ht="36">
      <c r="A150" s="147" t="s">
        <v>116</v>
      </c>
      <c r="B150" s="195">
        <v>872</v>
      </c>
      <c r="C150" s="147" t="s">
        <v>58</v>
      </c>
      <c r="D150" s="148" t="s">
        <v>59</v>
      </c>
      <c r="E150" s="149"/>
      <c r="F150" s="150"/>
      <c r="G150" s="151"/>
      <c r="H150" s="150"/>
      <c r="I150" s="250">
        <f>I151</f>
        <v>199.5</v>
      </c>
      <c r="J150" s="250">
        <f>J151</f>
        <v>199.5</v>
      </c>
    </row>
    <row r="151" spans="1:10" ht="12.75">
      <c r="A151" s="50" t="s">
        <v>117</v>
      </c>
      <c r="B151" s="85">
        <v>872</v>
      </c>
      <c r="C151" s="53" t="s">
        <v>58</v>
      </c>
      <c r="D151" s="54" t="s">
        <v>59</v>
      </c>
      <c r="E151" s="55" t="s">
        <v>79</v>
      </c>
      <c r="F151" s="56"/>
      <c r="G151" s="62"/>
      <c r="H151" s="66"/>
      <c r="I151" s="237">
        <f>I152</f>
        <v>199.5</v>
      </c>
      <c r="J151" s="237">
        <f>J152</f>
        <v>199.5</v>
      </c>
    </row>
    <row r="152" spans="1:10" ht="25.5">
      <c r="A152" s="33" t="s">
        <v>118</v>
      </c>
      <c r="B152" s="53" t="s">
        <v>132</v>
      </c>
      <c r="C152" s="53" t="s">
        <v>58</v>
      </c>
      <c r="D152" s="54" t="s">
        <v>59</v>
      </c>
      <c r="E152" s="55" t="s">
        <v>79</v>
      </c>
      <c r="F152" s="56" t="s">
        <v>187</v>
      </c>
      <c r="G152" s="62"/>
      <c r="H152" s="63"/>
      <c r="I152" s="237">
        <f>I153+I155</f>
        <v>199.5</v>
      </c>
      <c r="J152" s="237">
        <f>J153+J155</f>
        <v>199.5</v>
      </c>
    </row>
    <row r="153" spans="1:10" ht="51">
      <c r="A153" s="64" t="s">
        <v>119</v>
      </c>
      <c r="B153" s="71">
        <v>872</v>
      </c>
      <c r="C153" s="34" t="s">
        <v>58</v>
      </c>
      <c r="D153" s="35" t="s">
        <v>59</v>
      </c>
      <c r="E153" s="36" t="s">
        <v>79</v>
      </c>
      <c r="F153" s="37" t="s">
        <v>187</v>
      </c>
      <c r="G153" s="38" t="s">
        <v>199</v>
      </c>
      <c r="H153" s="39"/>
      <c r="I153" s="239">
        <f>I154</f>
        <v>196.6</v>
      </c>
      <c r="J153" s="239">
        <f>J154</f>
        <v>196.6</v>
      </c>
    </row>
    <row r="154" spans="1:10" ht="18.75" customHeight="1">
      <c r="A154" s="65" t="s">
        <v>95</v>
      </c>
      <c r="B154" s="71">
        <v>872</v>
      </c>
      <c r="C154" s="34" t="s">
        <v>58</v>
      </c>
      <c r="D154" s="35" t="s">
        <v>59</v>
      </c>
      <c r="E154" s="36" t="s">
        <v>79</v>
      </c>
      <c r="F154" s="37" t="s">
        <v>187</v>
      </c>
      <c r="G154" s="38" t="s">
        <v>199</v>
      </c>
      <c r="H154" s="39" t="s">
        <v>94</v>
      </c>
      <c r="I154" s="239">
        <v>196.6</v>
      </c>
      <c r="J154" s="239">
        <v>196.6</v>
      </c>
    </row>
    <row r="155" spans="1:10" ht="41.25" customHeight="1">
      <c r="A155" s="64" t="s">
        <v>120</v>
      </c>
      <c r="B155" s="71">
        <v>872</v>
      </c>
      <c r="C155" s="34" t="s">
        <v>58</v>
      </c>
      <c r="D155" s="35" t="s">
        <v>59</v>
      </c>
      <c r="E155" s="36" t="s">
        <v>79</v>
      </c>
      <c r="F155" s="37" t="s">
        <v>187</v>
      </c>
      <c r="G155" s="38" t="s">
        <v>200</v>
      </c>
      <c r="H155" s="39"/>
      <c r="I155" s="239">
        <f>I156</f>
        <v>2.9</v>
      </c>
      <c r="J155" s="239">
        <f>J156</f>
        <v>2.9</v>
      </c>
    </row>
    <row r="156" spans="1:10" ht="32.25" customHeight="1">
      <c r="A156" s="40" t="s">
        <v>98</v>
      </c>
      <c r="B156" s="71">
        <v>872</v>
      </c>
      <c r="C156" s="34" t="s">
        <v>58</v>
      </c>
      <c r="D156" s="35" t="s">
        <v>59</v>
      </c>
      <c r="E156" s="36" t="s">
        <v>79</v>
      </c>
      <c r="F156" s="37" t="s">
        <v>187</v>
      </c>
      <c r="G156" s="38" t="s">
        <v>200</v>
      </c>
      <c r="H156" s="39" t="s">
        <v>97</v>
      </c>
      <c r="I156" s="239">
        <v>2.9</v>
      </c>
      <c r="J156" s="239">
        <v>2.9</v>
      </c>
    </row>
    <row r="157" spans="1:10" ht="12.75">
      <c r="A157" s="203" t="s">
        <v>121</v>
      </c>
      <c r="B157" s="71"/>
      <c r="C157" s="194"/>
      <c r="D157" s="194"/>
      <c r="E157" s="194"/>
      <c r="F157" s="194"/>
      <c r="G157" s="194"/>
      <c r="H157" s="194"/>
      <c r="I157" s="206">
        <f>I150+I13</f>
        <v>11436.6</v>
      </c>
      <c r="J157" s="206">
        <f>J150+J13</f>
        <v>11643.900000000001</v>
      </c>
    </row>
    <row r="158" ht="12.75">
      <c r="B158" s="321"/>
    </row>
    <row r="159" ht="12.75">
      <c r="B159" s="321"/>
    </row>
    <row r="160" ht="12.75">
      <c r="B160" s="323"/>
    </row>
    <row r="161" ht="12.75">
      <c r="B161" s="322"/>
    </row>
  </sheetData>
  <sheetProtection/>
  <mergeCells count="13">
    <mergeCell ref="C11:H11"/>
    <mergeCell ref="I11:I12"/>
    <mergeCell ref="E12:G12"/>
    <mergeCell ref="J11:J12"/>
    <mergeCell ref="B11:B12"/>
    <mergeCell ref="A8:J8"/>
    <mergeCell ref="E1:J1"/>
    <mergeCell ref="B2:J2"/>
    <mergeCell ref="E3:I3"/>
    <mergeCell ref="E5:J5"/>
    <mergeCell ref="D6:J6"/>
    <mergeCell ref="A9:J9"/>
    <mergeCell ref="H7:K7"/>
  </mergeCells>
  <printOptions/>
  <pageMargins left="0.7480314960629921" right="0.1968503937007874" top="0.31496062992125984" bottom="0.1968503937007874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138"/>
  <sheetViews>
    <sheetView zoomScalePageLayoutView="0" workbookViewId="0" topLeftCell="A1">
      <selection activeCell="F3" sqref="F3:J3"/>
    </sheetView>
  </sheetViews>
  <sheetFormatPr defaultColWidth="9.140625" defaultRowHeight="12.75"/>
  <cols>
    <col min="1" max="1" width="55.57421875" style="328" customWidth="1"/>
    <col min="2" max="2" width="4.57421875" style="328" hidden="1" customWidth="1"/>
    <col min="3" max="3" width="4.28125" style="328" hidden="1" customWidth="1"/>
    <col min="4" max="4" width="6.7109375" style="328" customWidth="1"/>
    <col min="5" max="5" width="9.421875" style="328" customWidth="1"/>
    <col min="6" max="8" width="5.140625" style="328" customWidth="1"/>
    <col min="9" max="9" width="6.8515625" style="328" customWidth="1"/>
    <col min="10" max="10" width="13.00390625" style="328" customWidth="1"/>
    <col min="11" max="16384" width="9.140625" style="328" customWidth="1"/>
  </cols>
  <sheetData>
    <row r="1" spans="7:10" ht="12.75">
      <c r="G1" s="474" t="s">
        <v>115</v>
      </c>
      <c r="H1" s="474"/>
      <c r="I1" s="474"/>
      <c r="J1" s="474"/>
    </row>
    <row r="2" spans="4:10" ht="26.25" customHeight="1">
      <c r="D2" s="466" t="s">
        <v>296</v>
      </c>
      <c r="E2" s="472"/>
      <c r="F2" s="472"/>
      <c r="G2" s="472"/>
      <c r="H2" s="472"/>
      <c r="I2" s="472"/>
      <c r="J2" s="472"/>
    </row>
    <row r="3" spans="6:10" ht="12.75">
      <c r="F3" s="474" t="s">
        <v>321</v>
      </c>
      <c r="G3" s="474"/>
      <c r="H3" s="474"/>
      <c r="I3" s="474"/>
      <c r="J3" s="474"/>
    </row>
    <row r="5" spans="4:16" ht="12.75">
      <c r="D5" s="471" t="s">
        <v>3</v>
      </c>
      <c r="E5" s="471"/>
      <c r="F5" s="471"/>
      <c r="G5" s="471"/>
      <c r="H5" s="471"/>
      <c r="I5" s="471"/>
      <c r="J5" s="471"/>
      <c r="K5" s="1"/>
      <c r="L5" s="1"/>
      <c r="M5" s="1"/>
      <c r="N5" s="451"/>
      <c r="O5" s="451"/>
      <c r="P5" s="451"/>
    </row>
    <row r="6" spans="4:16" ht="45" customHeight="1">
      <c r="D6" s="466" t="s">
        <v>196</v>
      </c>
      <c r="E6" s="472"/>
      <c r="F6" s="472"/>
      <c r="G6" s="472"/>
      <c r="H6" s="472"/>
      <c r="I6" s="472"/>
      <c r="J6" s="472"/>
      <c r="K6" s="84"/>
      <c r="L6" s="84"/>
      <c r="M6" s="84"/>
      <c r="N6" s="84"/>
      <c r="O6" s="84"/>
      <c r="P6" s="84"/>
    </row>
    <row r="7" spans="4:10" ht="11.25" customHeight="1">
      <c r="D7" s="473" t="s">
        <v>277</v>
      </c>
      <c r="E7" s="472"/>
      <c r="F7" s="472"/>
      <c r="G7" s="472"/>
      <c r="H7" s="472"/>
      <c r="I7" s="472"/>
      <c r="J7" s="472"/>
    </row>
    <row r="8" spans="4:10" ht="2.25" customHeight="1" hidden="1">
      <c r="D8" s="369"/>
      <c r="E8" s="369"/>
      <c r="F8" s="369"/>
      <c r="G8" s="369"/>
      <c r="H8" s="369"/>
      <c r="I8" s="369"/>
      <c r="J8" s="369"/>
    </row>
    <row r="9" spans="4:10" ht="12.75" hidden="1">
      <c r="D9" s="369"/>
      <c r="E9" s="369"/>
      <c r="F9" s="369"/>
      <c r="G9" s="369"/>
      <c r="H9" s="369"/>
      <c r="I9" s="369"/>
      <c r="J9" s="369"/>
    </row>
    <row r="10" spans="4:10" ht="12.75" hidden="1">
      <c r="D10" s="369"/>
      <c r="E10" s="369"/>
      <c r="F10" s="369"/>
      <c r="G10" s="369"/>
      <c r="H10" s="369"/>
      <c r="I10" s="369"/>
      <c r="J10" s="369"/>
    </row>
    <row r="11" spans="4:10" ht="6.75" customHeight="1" hidden="1">
      <c r="D11" s="369"/>
      <c r="E11" s="369"/>
      <c r="F11" s="369"/>
      <c r="G11" s="369"/>
      <c r="H11" s="369"/>
      <c r="I11" s="369"/>
      <c r="J11" s="369"/>
    </row>
    <row r="13" spans="1:10" s="330" customFormat="1" ht="81.75" customHeight="1">
      <c r="A13" s="329" t="s">
        <v>4</v>
      </c>
      <c r="B13" s="329"/>
      <c r="C13" s="329"/>
      <c r="D13" s="329"/>
      <c r="E13" s="329"/>
      <c r="F13" s="329"/>
      <c r="G13" s="329"/>
      <c r="H13" s="329"/>
      <c r="I13" s="329"/>
      <c r="J13" s="329"/>
    </row>
    <row r="14" spans="1:10" s="330" customFormat="1" ht="15.75">
      <c r="A14" s="329"/>
      <c r="B14" s="329"/>
      <c r="C14" s="329"/>
      <c r="D14" s="329"/>
      <c r="E14" s="329"/>
      <c r="F14" s="329"/>
      <c r="G14" s="329"/>
      <c r="H14" s="329"/>
      <c r="I14" s="329"/>
      <c r="J14" s="329"/>
    </row>
    <row r="15" spans="1:10" s="333" customFormat="1" ht="12.75">
      <c r="A15" s="331"/>
      <c r="B15" s="331"/>
      <c r="C15" s="331"/>
      <c r="D15" s="331"/>
      <c r="E15" s="331"/>
      <c r="F15" s="331"/>
      <c r="G15" s="331"/>
      <c r="H15" s="331"/>
      <c r="I15" s="331"/>
      <c r="J15" s="332" t="s">
        <v>70</v>
      </c>
    </row>
    <row r="16" spans="1:10" ht="114.75">
      <c r="A16" s="334" t="s">
        <v>253</v>
      </c>
      <c r="B16" s="335" t="s">
        <v>254</v>
      </c>
      <c r="C16" s="335"/>
      <c r="D16" s="468" t="s">
        <v>254</v>
      </c>
      <c r="E16" s="469"/>
      <c r="F16" s="470"/>
      <c r="G16" s="344" t="s">
        <v>255</v>
      </c>
      <c r="H16" s="344" t="s">
        <v>256</v>
      </c>
      <c r="I16" s="336" t="s">
        <v>257</v>
      </c>
      <c r="J16" s="337" t="s">
        <v>258</v>
      </c>
    </row>
    <row r="17" spans="1:10" ht="38.25">
      <c r="A17" s="161" t="s">
        <v>156</v>
      </c>
      <c r="B17" s="108" t="s">
        <v>58</v>
      </c>
      <c r="C17" s="108" t="s">
        <v>41</v>
      </c>
      <c r="D17" s="93" t="s">
        <v>58</v>
      </c>
      <c r="E17" s="94"/>
      <c r="F17" s="95"/>
      <c r="G17" s="345"/>
      <c r="H17" s="345"/>
      <c r="I17" s="108"/>
      <c r="J17" s="241">
        <f>J18</f>
        <v>397.90000000000003</v>
      </c>
    </row>
    <row r="18" spans="1:10" ht="51">
      <c r="A18" s="166" t="s">
        <v>157</v>
      </c>
      <c r="B18" s="108" t="s">
        <v>58</v>
      </c>
      <c r="C18" s="108" t="s">
        <v>41</v>
      </c>
      <c r="D18" s="93" t="s">
        <v>58</v>
      </c>
      <c r="E18" s="94" t="s">
        <v>187</v>
      </c>
      <c r="F18" s="95"/>
      <c r="G18" s="345"/>
      <c r="H18" s="345"/>
      <c r="I18" s="127"/>
      <c r="J18" s="241">
        <f>J19+J21+J23</f>
        <v>397.90000000000003</v>
      </c>
    </row>
    <row r="19" spans="1:11" ht="102">
      <c r="A19" s="370" t="s">
        <v>212</v>
      </c>
      <c r="B19" s="99" t="s">
        <v>58</v>
      </c>
      <c r="C19" s="100" t="s">
        <v>41</v>
      </c>
      <c r="D19" s="101" t="s">
        <v>58</v>
      </c>
      <c r="E19" s="102" t="s">
        <v>187</v>
      </c>
      <c r="F19" s="103" t="s">
        <v>215</v>
      </c>
      <c r="G19" s="346"/>
      <c r="H19" s="368" t="s">
        <v>58</v>
      </c>
      <c r="I19" s="368" t="s">
        <v>41</v>
      </c>
      <c r="J19" s="249">
        <v>218.6</v>
      </c>
      <c r="K19" s="328">
        <v>56.8</v>
      </c>
    </row>
    <row r="20" spans="1:10" ht="25.5">
      <c r="A20" s="98" t="s">
        <v>98</v>
      </c>
      <c r="B20" s="99" t="s">
        <v>58</v>
      </c>
      <c r="C20" s="100" t="s">
        <v>41</v>
      </c>
      <c r="D20" s="101" t="s">
        <v>58</v>
      </c>
      <c r="E20" s="102" t="s">
        <v>187</v>
      </c>
      <c r="F20" s="103" t="s">
        <v>215</v>
      </c>
      <c r="G20" s="346" t="s">
        <v>85</v>
      </c>
      <c r="H20" s="368" t="s">
        <v>58</v>
      </c>
      <c r="I20" s="368" t="s">
        <v>41</v>
      </c>
      <c r="J20" s="249">
        <v>218.6</v>
      </c>
    </row>
    <row r="21" spans="1:10" ht="54" customHeight="1">
      <c r="A21" s="370" t="s">
        <v>158</v>
      </c>
      <c r="B21" s="113" t="s">
        <v>58</v>
      </c>
      <c r="C21" s="113" t="s">
        <v>41</v>
      </c>
      <c r="D21" s="101" t="s">
        <v>58</v>
      </c>
      <c r="E21" s="102" t="s">
        <v>187</v>
      </c>
      <c r="F21" s="103" t="s">
        <v>216</v>
      </c>
      <c r="G21" s="346"/>
      <c r="H21" s="368" t="s">
        <v>58</v>
      </c>
      <c r="I21" s="368" t="s">
        <v>41</v>
      </c>
      <c r="J21" s="244">
        <f>J22</f>
        <v>40</v>
      </c>
    </row>
    <row r="22" spans="1:10" ht="25.5">
      <c r="A22" s="98" t="s">
        <v>98</v>
      </c>
      <c r="B22" s="113" t="s">
        <v>58</v>
      </c>
      <c r="C22" s="164" t="s">
        <v>41</v>
      </c>
      <c r="D22" s="101" t="s">
        <v>58</v>
      </c>
      <c r="E22" s="102" t="s">
        <v>187</v>
      </c>
      <c r="F22" s="103" t="s">
        <v>216</v>
      </c>
      <c r="G22" s="346" t="s">
        <v>97</v>
      </c>
      <c r="H22" s="368" t="s">
        <v>58</v>
      </c>
      <c r="I22" s="368" t="s">
        <v>41</v>
      </c>
      <c r="J22" s="244">
        <v>40</v>
      </c>
    </row>
    <row r="23" spans="1:10" ht="55.5" customHeight="1">
      <c r="A23" s="370" t="s">
        <v>159</v>
      </c>
      <c r="B23" s="99" t="s">
        <v>58</v>
      </c>
      <c r="C23" s="100" t="s">
        <v>41</v>
      </c>
      <c r="D23" s="101" t="s">
        <v>58</v>
      </c>
      <c r="E23" s="102" t="s">
        <v>187</v>
      </c>
      <c r="F23" s="103" t="s">
        <v>217</v>
      </c>
      <c r="G23" s="346"/>
      <c r="H23" s="368" t="s">
        <v>58</v>
      </c>
      <c r="I23" s="368" t="s">
        <v>41</v>
      </c>
      <c r="J23" s="249">
        <f>J24</f>
        <v>139.3</v>
      </c>
    </row>
    <row r="24" spans="1:10" ht="25.5">
      <c r="A24" s="98" t="s">
        <v>98</v>
      </c>
      <c r="B24" s="99" t="s">
        <v>58</v>
      </c>
      <c r="C24" s="100" t="s">
        <v>41</v>
      </c>
      <c r="D24" s="101" t="s">
        <v>58</v>
      </c>
      <c r="E24" s="102" t="s">
        <v>187</v>
      </c>
      <c r="F24" s="103" t="s">
        <v>217</v>
      </c>
      <c r="G24" s="346" t="s">
        <v>97</v>
      </c>
      <c r="H24" s="368" t="s">
        <v>58</v>
      </c>
      <c r="I24" s="368" t="s">
        <v>41</v>
      </c>
      <c r="J24" s="249">
        <v>139.3</v>
      </c>
    </row>
    <row r="25" spans="1:10" ht="38.25">
      <c r="A25" s="161" t="s">
        <v>160</v>
      </c>
      <c r="B25" s="91" t="s">
        <v>58</v>
      </c>
      <c r="C25" s="92" t="s">
        <v>41</v>
      </c>
      <c r="D25" s="93" t="s">
        <v>60</v>
      </c>
      <c r="E25" s="102"/>
      <c r="F25" s="103"/>
      <c r="G25" s="346"/>
      <c r="H25" s="368"/>
      <c r="I25" s="368"/>
      <c r="J25" s="240">
        <f>J26+J33</f>
        <v>240</v>
      </c>
    </row>
    <row r="26" spans="1:10" ht="38.25">
      <c r="A26" s="166" t="s">
        <v>161</v>
      </c>
      <c r="B26" s="91" t="s">
        <v>58</v>
      </c>
      <c r="C26" s="92" t="s">
        <v>41</v>
      </c>
      <c r="D26" s="93" t="s">
        <v>60</v>
      </c>
      <c r="E26" s="94" t="s">
        <v>187</v>
      </c>
      <c r="F26" s="95"/>
      <c r="G26" s="345"/>
      <c r="H26" s="368"/>
      <c r="I26" s="368"/>
      <c r="J26" s="240">
        <f>J27+J29+J31</f>
        <v>140</v>
      </c>
    </row>
    <row r="27" spans="1:10" ht="12.75">
      <c r="A27" s="261"/>
      <c r="B27" s="99" t="s">
        <v>58</v>
      </c>
      <c r="C27" s="100" t="s">
        <v>41</v>
      </c>
      <c r="D27" s="101" t="s">
        <v>60</v>
      </c>
      <c r="E27" s="102" t="s">
        <v>187</v>
      </c>
      <c r="F27" s="103"/>
      <c r="G27" s="346"/>
      <c r="H27" s="368"/>
      <c r="I27" s="368"/>
      <c r="J27" s="249">
        <f>J28</f>
        <v>70</v>
      </c>
    </row>
    <row r="28" spans="1:10" ht="25.5">
      <c r="A28" s="98" t="s">
        <v>98</v>
      </c>
      <c r="B28" s="99" t="s">
        <v>58</v>
      </c>
      <c r="C28" s="100" t="s">
        <v>41</v>
      </c>
      <c r="D28" s="101" t="s">
        <v>60</v>
      </c>
      <c r="E28" s="102" t="s">
        <v>187</v>
      </c>
      <c r="F28" s="103" t="s">
        <v>218</v>
      </c>
      <c r="G28" s="346" t="s">
        <v>97</v>
      </c>
      <c r="H28" s="368" t="s">
        <v>58</v>
      </c>
      <c r="I28" s="368" t="s">
        <v>41</v>
      </c>
      <c r="J28" s="249">
        <v>70</v>
      </c>
    </row>
    <row r="29" spans="1:10" s="341" customFormat="1" ht="63.75">
      <c r="A29" s="162" t="s">
        <v>162</v>
      </c>
      <c r="B29" s="99" t="s">
        <v>58</v>
      </c>
      <c r="C29" s="100" t="s">
        <v>41</v>
      </c>
      <c r="D29" s="101" t="s">
        <v>60</v>
      </c>
      <c r="E29" s="102" t="s">
        <v>187</v>
      </c>
      <c r="F29" s="95"/>
      <c r="G29" s="345"/>
      <c r="H29" s="368"/>
      <c r="I29" s="368"/>
      <c r="J29" s="249">
        <f>J30</f>
        <v>50</v>
      </c>
    </row>
    <row r="30" spans="1:10" ht="25.5">
      <c r="A30" s="98" t="s">
        <v>98</v>
      </c>
      <c r="B30" s="99" t="s">
        <v>58</v>
      </c>
      <c r="C30" s="100" t="s">
        <v>41</v>
      </c>
      <c r="D30" s="101" t="s">
        <v>60</v>
      </c>
      <c r="E30" s="102" t="s">
        <v>187</v>
      </c>
      <c r="F30" s="38" t="s">
        <v>219</v>
      </c>
      <c r="G30" s="347" t="s">
        <v>97</v>
      </c>
      <c r="H30" s="368" t="s">
        <v>58</v>
      </c>
      <c r="I30" s="368" t="s">
        <v>41</v>
      </c>
      <c r="J30" s="249">
        <v>50</v>
      </c>
    </row>
    <row r="31" spans="1:10" ht="12.75">
      <c r="A31" s="228" t="s">
        <v>163</v>
      </c>
      <c r="B31" s="99" t="s">
        <v>58</v>
      </c>
      <c r="C31" s="100" t="s">
        <v>41</v>
      </c>
      <c r="D31" s="101" t="s">
        <v>60</v>
      </c>
      <c r="E31" s="102" t="s">
        <v>187</v>
      </c>
      <c r="F31" s="38"/>
      <c r="G31" s="347"/>
      <c r="H31" s="368"/>
      <c r="I31" s="368"/>
      <c r="J31" s="249">
        <f>J32</f>
        <v>20</v>
      </c>
    </row>
    <row r="32" spans="1:10" ht="24">
      <c r="A32" s="106" t="s">
        <v>98</v>
      </c>
      <c r="B32" s="99" t="s">
        <v>58</v>
      </c>
      <c r="C32" s="100" t="s">
        <v>41</v>
      </c>
      <c r="D32" s="101" t="s">
        <v>60</v>
      </c>
      <c r="E32" s="102" t="s">
        <v>187</v>
      </c>
      <c r="F32" s="38" t="s">
        <v>220</v>
      </c>
      <c r="G32" s="347" t="s">
        <v>97</v>
      </c>
      <c r="H32" s="368" t="s">
        <v>58</v>
      </c>
      <c r="I32" s="368" t="s">
        <v>41</v>
      </c>
      <c r="J32" s="249">
        <v>20</v>
      </c>
    </row>
    <row r="33" spans="1:10" ht="25.5">
      <c r="A33" s="166" t="s">
        <v>164</v>
      </c>
      <c r="B33" s="91" t="s">
        <v>58</v>
      </c>
      <c r="C33" s="92" t="s">
        <v>41</v>
      </c>
      <c r="D33" s="93" t="s">
        <v>60</v>
      </c>
      <c r="E33" s="94" t="s">
        <v>85</v>
      </c>
      <c r="F33" s="95"/>
      <c r="G33" s="345"/>
      <c r="H33" s="368"/>
      <c r="I33" s="368"/>
      <c r="J33" s="240">
        <f>J34+J36</f>
        <v>100</v>
      </c>
    </row>
    <row r="34" spans="1:10" s="341" customFormat="1" ht="24">
      <c r="A34" s="105" t="s">
        <v>165</v>
      </c>
      <c r="B34" s="113" t="s">
        <v>58</v>
      </c>
      <c r="C34" s="113" t="s">
        <v>41</v>
      </c>
      <c r="D34" s="101" t="s">
        <v>60</v>
      </c>
      <c r="E34" s="102" t="s">
        <v>85</v>
      </c>
      <c r="F34" s="103" t="s">
        <v>221</v>
      </c>
      <c r="G34" s="346"/>
      <c r="H34" s="368" t="s">
        <v>58</v>
      </c>
      <c r="I34" s="368" t="s">
        <v>41</v>
      </c>
      <c r="J34" s="244">
        <v>95</v>
      </c>
    </row>
    <row r="35" spans="1:10" ht="24">
      <c r="A35" s="106" t="s">
        <v>98</v>
      </c>
      <c r="B35" s="113" t="s">
        <v>58</v>
      </c>
      <c r="C35" s="113" t="s">
        <v>41</v>
      </c>
      <c r="D35" s="101" t="s">
        <v>60</v>
      </c>
      <c r="E35" s="102" t="s">
        <v>85</v>
      </c>
      <c r="F35" s="103" t="s">
        <v>221</v>
      </c>
      <c r="G35" s="346" t="s">
        <v>97</v>
      </c>
      <c r="H35" s="368" t="s">
        <v>58</v>
      </c>
      <c r="I35" s="368" t="s">
        <v>41</v>
      </c>
      <c r="J35" s="244">
        <v>95</v>
      </c>
    </row>
    <row r="36" spans="1:10" ht="24">
      <c r="A36" s="105" t="s">
        <v>166</v>
      </c>
      <c r="B36" s="113" t="s">
        <v>58</v>
      </c>
      <c r="C36" s="113" t="s">
        <v>41</v>
      </c>
      <c r="D36" s="101" t="s">
        <v>60</v>
      </c>
      <c r="E36" s="102" t="s">
        <v>85</v>
      </c>
      <c r="F36" s="103" t="s">
        <v>222</v>
      </c>
      <c r="G36" s="346"/>
      <c r="H36" s="368" t="s">
        <v>58</v>
      </c>
      <c r="I36" s="368" t="s">
        <v>41</v>
      </c>
      <c r="J36" s="244">
        <f>J37</f>
        <v>5</v>
      </c>
    </row>
    <row r="37" spans="1:10" ht="24">
      <c r="A37" s="106" t="s">
        <v>98</v>
      </c>
      <c r="B37" s="113" t="s">
        <v>58</v>
      </c>
      <c r="C37" s="113" t="s">
        <v>41</v>
      </c>
      <c r="D37" s="101" t="s">
        <v>60</v>
      </c>
      <c r="E37" s="102" t="s">
        <v>85</v>
      </c>
      <c r="F37" s="103" t="s">
        <v>222</v>
      </c>
      <c r="G37" s="346" t="s">
        <v>97</v>
      </c>
      <c r="H37" s="368" t="s">
        <v>58</v>
      </c>
      <c r="I37" s="368" t="s">
        <v>41</v>
      </c>
      <c r="J37" s="244">
        <v>5</v>
      </c>
    </row>
    <row r="38" spans="1:10" ht="51">
      <c r="A38" s="161" t="s">
        <v>169</v>
      </c>
      <c r="B38" s="213" t="s">
        <v>59</v>
      </c>
      <c r="C38" s="213" t="s">
        <v>78</v>
      </c>
      <c r="D38" s="93" t="s">
        <v>59</v>
      </c>
      <c r="E38" s="94"/>
      <c r="F38" s="103"/>
      <c r="G38" s="346"/>
      <c r="H38" s="346"/>
      <c r="I38" s="114"/>
      <c r="J38" s="241">
        <f>J39+J42+J47</f>
        <v>223.5</v>
      </c>
    </row>
    <row r="39" spans="1:10" ht="51">
      <c r="A39" s="274" t="s">
        <v>170</v>
      </c>
      <c r="B39" s="213" t="s">
        <v>59</v>
      </c>
      <c r="C39" s="213" t="s">
        <v>78</v>
      </c>
      <c r="D39" s="93" t="s">
        <v>59</v>
      </c>
      <c r="E39" s="94" t="s">
        <v>187</v>
      </c>
      <c r="F39" s="95"/>
      <c r="G39" s="345"/>
      <c r="H39" s="345"/>
      <c r="I39" s="213"/>
      <c r="J39" s="241">
        <f>J40</f>
        <v>10</v>
      </c>
    </row>
    <row r="40" spans="1:10" ht="25.5">
      <c r="A40" s="228" t="s">
        <v>171</v>
      </c>
      <c r="B40" s="114" t="s">
        <v>59</v>
      </c>
      <c r="C40" s="114" t="s">
        <v>78</v>
      </c>
      <c r="D40" s="101" t="s">
        <v>59</v>
      </c>
      <c r="E40" s="102" t="s">
        <v>187</v>
      </c>
      <c r="F40" s="103" t="s">
        <v>229</v>
      </c>
      <c r="G40" s="346"/>
      <c r="H40" s="346" t="s">
        <v>59</v>
      </c>
      <c r="I40" s="114" t="s">
        <v>78</v>
      </c>
      <c r="J40" s="242">
        <f>J41</f>
        <v>10</v>
      </c>
    </row>
    <row r="41" spans="1:10" ht="24">
      <c r="A41" s="106" t="s">
        <v>98</v>
      </c>
      <c r="B41" s="114" t="s">
        <v>59</v>
      </c>
      <c r="C41" s="114" t="s">
        <v>78</v>
      </c>
      <c r="D41" s="101" t="s">
        <v>59</v>
      </c>
      <c r="E41" s="102" t="s">
        <v>187</v>
      </c>
      <c r="F41" s="103" t="s">
        <v>229</v>
      </c>
      <c r="G41" s="346" t="s">
        <v>97</v>
      </c>
      <c r="H41" s="346" t="s">
        <v>59</v>
      </c>
      <c r="I41" s="114" t="s">
        <v>78</v>
      </c>
      <c r="J41" s="242">
        <v>10</v>
      </c>
    </row>
    <row r="42" spans="1:10" ht="38.25">
      <c r="A42" s="179" t="s">
        <v>172</v>
      </c>
      <c r="B42" s="213" t="s">
        <v>59</v>
      </c>
      <c r="C42" s="213" t="s">
        <v>77</v>
      </c>
      <c r="D42" s="93" t="s">
        <v>59</v>
      </c>
      <c r="E42" s="94" t="s">
        <v>85</v>
      </c>
      <c r="F42" s="95"/>
      <c r="G42" s="345"/>
      <c r="H42" s="345"/>
      <c r="I42" s="213"/>
      <c r="J42" s="241">
        <f>J43+J45</f>
        <v>200</v>
      </c>
    </row>
    <row r="43" spans="1:10" ht="25.5">
      <c r="A43" s="165" t="s">
        <v>173</v>
      </c>
      <c r="B43" s="114" t="s">
        <v>59</v>
      </c>
      <c r="C43" s="114" t="s">
        <v>77</v>
      </c>
      <c r="D43" s="101" t="s">
        <v>59</v>
      </c>
      <c r="E43" s="102" t="s">
        <v>85</v>
      </c>
      <c r="F43" s="103" t="s">
        <v>230</v>
      </c>
      <c r="G43" s="346"/>
      <c r="H43" s="346" t="s">
        <v>59</v>
      </c>
      <c r="I43" s="114" t="s">
        <v>77</v>
      </c>
      <c r="J43" s="242">
        <f>J44</f>
        <v>180</v>
      </c>
    </row>
    <row r="44" spans="1:10" ht="24">
      <c r="A44" s="106" t="s">
        <v>98</v>
      </c>
      <c r="B44" s="114" t="s">
        <v>59</v>
      </c>
      <c r="C44" s="114" t="s">
        <v>77</v>
      </c>
      <c r="D44" s="101" t="s">
        <v>59</v>
      </c>
      <c r="E44" s="102" t="s">
        <v>85</v>
      </c>
      <c r="F44" s="103" t="s">
        <v>230</v>
      </c>
      <c r="G44" s="346" t="s">
        <v>97</v>
      </c>
      <c r="H44" s="346" t="s">
        <v>59</v>
      </c>
      <c r="I44" s="114" t="s">
        <v>77</v>
      </c>
      <c r="J44" s="242">
        <v>180</v>
      </c>
    </row>
    <row r="45" spans="1:10" s="341" customFormat="1" ht="25.5">
      <c r="A45" s="165" t="s">
        <v>174</v>
      </c>
      <c r="B45" s="114" t="s">
        <v>59</v>
      </c>
      <c r="C45" s="114" t="s">
        <v>77</v>
      </c>
      <c r="D45" s="101" t="s">
        <v>59</v>
      </c>
      <c r="E45" s="102" t="s">
        <v>85</v>
      </c>
      <c r="F45" s="103" t="s">
        <v>231</v>
      </c>
      <c r="G45" s="346"/>
      <c r="H45" s="346" t="s">
        <v>59</v>
      </c>
      <c r="I45" s="114" t="s">
        <v>77</v>
      </c>
      <c r="J45" s="242">
        <f>J46</f>
        <v>20</v>
      </c>
    </row>
    <row r="46" spans="1:10" ht="24">
      <c r="A46" s="106" t="s">
        <v>98</v>
      </c>
      <c r="B46" s="114" t="s">
        <v>59</v>
      </c>
      <c r="C46" s="114" t="s">
        <v>77</v>
      </c>
      <c r="D46" s="101" t="s">
        <v>59</v>
      </c>
      <c r="E46" s="102" t="s">
        <v>85</v>
      </c>
      <c r="F46" s="103" t="s">
        <v>231</v>
      </c>
      <c r="G46" s="346" t="s">
        <v>97</v>
      </c>
      <c r="H46" s="346" t="s">
        <v>59</v>
      </c>
      <c r="I46" s="114" t="s">
        <v>77</v>
      </c>
      <c r="J46" s="242">
        <v>20</v>
      </c>
    </row>
    <row r="47" spans="1:10" ht="38.25">
      <c r="A47" s="161" t="s">
        <v>175</v>
      </c>
      <c r="B47" s="213" t="s">
        <v>59</v>
      </c>
      <c r="C47" s="213" t="s">
        <v>77</v>
      </c>
      <c r="D47" s="93" t="s">
        <v>59</v>
      </c>
      <c r="E47" s="94" t="s">
        <v>226</v>
      </c>
      <c r="F47" s="95"/>
      <c r="G47" s="345"/>
      <c r="H47" s="346"/>
      <c r="I47" s="114"/>
      <c r="J47" s="241">
        <f>J48</f>
        <v>13.5</v>
      </c>
    </row>
    <row r="48" spans="1:10" ht="25.5">
      <c r="A48" s="165" t="s">
        <v>176</v>
      </c>
      <c r="B48" s="114" t="s">
        <v>59</v>
      </c>
      <c r="C48" s="114" t="s">
        <v>77</v>
      </c>
      <c r="D48" s="101" t="s">
        <v>59</v>
      </c>
      <c r="E48" s="102" t="s">
        <v>226</v>
      </c>
      <c r="F48" s="103" t="s">
        <v>232</v>
      </c>
      <c r="G48" s="346"/>
      <c r="H48" s="346" t="s">
        <v>59</v>
      </c>
      <c r="I48" s="114" t="s">
        <v>77</v>
      </c>
      <c r="J48" s="242">
        <f>J49</f>
        <v>13.5</v>
      </c>
    </row>
    <row r="49" spans="1:10" ht="24">
      <c r="A49" s="106" t="s">
        <v>98</v>
      </c>
      <c r="B49" s="114" t="s">
        <v>59</v>
      </c>
      <c r="C49" s="114" t="s">
        <v>77</v>
      </c>
      <c r="D49" s="101" t="s">
        <v>59</v>
      </c>
      <c r="E49" s="102" t="s">
        <v>226</v>
      </c>
      <c r="F49" s="103" t="s">
        <v>232</v>
      </c>
      <c r="G49" s="346" t="s">
        <v>97</v>
      </c>
      <c r="H49" s="346" t="s">
        <v>59</v>
      </c>
      <c r="I49" s="114" t="s">
        <v>77</v>
      </c>
      <c r="J49" s="242">
        <v>13.5</v>
      </c>
    </row>
    <row r="50" spans="1:10" ht="38.25">
      <c r="A50" s="179" t="s">
        <v>177</v>
      </c>
      <c r="B50" s="213" t="s">
        <v>62</v>
      </c>
      <c r="C50" s="213" t="s">
        <v>178</v>
      </c>
      <c r="D50" s="93" t="s">
        <v>62</v>
      </c>
      <c r="E50" s="94"/>
      <c r="F50" s="103"/>
      <c r="G50" s="346"/>
      <c r="H50" s="346"/>
      <c r="I50" s="122"/>
      <c r="J50" s="241">
        <f>J51</f>
        <v>5</v>
      </c>
    </row>
    <row r="51" spans="1:10" ht="25.5">
      <c r="A51" s="343" t="s">
        <v>0</v>
      </c>
      <c r="B51" s="213" t="s">
        <v>62</v>
      </c>
      <c r="C51" s="213" t="s">
        <v>178</v>
      </c>
      <c r="D51" s="93" t="s">
        <v>62</v>
      </c>
      <c r="E51" s="94" t="s">
        <v>187</v>
      </c>
      <c r="F51" s="95" t="s">
        <v>234</v>
      </c>
      <c r="G51" s="345"/>
      <c r="H51" s="345" t="s">
        <v>62</v>
      </c>
      <c r="I51" s="127">
        <v>12</v>
      </c>
      <c r="J51" s="241">
        <f>J52</f>
        <v>5</v>
      </c>
    </row>
    <row r="52" spans="1:10" ht="24">
      <c r="A52" s="106" t="s">
        <v>98</v>
      </c>
      <c r="B52" s="114" t="s">
        <v>62</v>
      </c>
      <c r="C52" s="114" t="s">
        <v>178</v>
      </c>
      <c r="D52" s="101" t="s">
        <v>62</v>
      </c>
      <c r="E52" s="102" t="s">
        <v>187</v>
      </c>
      <c r="F52" s="103" t="s">
        <v>234</v>
      </c>
      <c r="G52" s="346" t="s">
        <v>97</v>
      </c>
      <c r="H52" s="346" t="s">
        <v>62</v>
      </c>
      <c r="I52" s="122">
        <v>12</v>
      </c>
      <c r="J52" s="242">
        <v>5</v>
      </c>
    </row>
    <row r="53" spans="1:10" ht="25.5">
      <c r="A53" s="90" t="s">
        <v>136</v>
      </c>
      <c r="B53" s="91" t="s">
        <v>63</v>
      </c>
      <c r="C53" s="92" t="s">
        <v>59</v>
      </c>
      <c r="D53" s="93" t="s">
        <v>63</v>
      </c>
      <c r="E53" s="94"/>
      <c r="F53" s="95"/>
      <c r="G53" s="345"/>
      <c r="H53" s="345"/>
      <c r="I53" s="278"/>
      <c r="J53" s="240">
        <f>J54+J59+J64</f>
        <v>2494.2</v>
      </c>
    </row>
    <row r="54" spans="1:10" ht="40.5">
      <c r="A54" s="126" t="s">
        <v>137</v>
      </c>
      <c r="B54" s="108" t="s">
        <v>63</v>
      </c>
      <c r="C54" s="108" t="s">
        <v>59</v>
      </c>
      <c r="D54" s="93" t="s">
        <v>63</v>
      </c>
      <c r="E54" s="94" t="s">
        <v>187</v>
      </c>
      <c r="F54" s="95" t="s">
        <v>201</v>
      </c>
      <c r="G54" s="345"/>
      <c r="H54" s="345"/>
      <c r="I54" s="127"/>
      <c r="J54" s="241">
        <f>J55+J57</f>
        <v>540</v>
      </c>
    </row>
    <row r="55" spans="1:10" ht="33.75">
      <c r="A55" s="128" t="s">
        <v>138</v>
      </c>
      <c r="B55" s="112" t="s">
        <v>63</v>
      </c>
      <c r="C55" s="112" t="s">
        <v>59</v>
      </c>
      <c r="D55" s="101" t="s">
        <v>63</v>
      </c>
      <c r="E55" s="102" t="s">
        <v>187</v>
      </c>
      <c r="F55" s="103" t="s">
        <v>237</v>
      </c>
      <c r="G55" s="346"/>
      <c r="H55" s="346" t="s">
        <v>63</v>
      </c>
      <c r="I55" s="112" t="s">
        <v>59</v>
      </c>
      <c r="J55" s="242">
        <f>J56</f>
        <v>200</v>
      </c>
    </row>
    <row r="56" spans="1:11" ht="24">
      <c r="A56" s="106" t="s">
        <v>98</v>
      </c>
      <c r="B56" s="112" t="s">
        <v>63</v>
      </c>
      <c r="C56" s="112" t="s">
        <v>59</v>
      </c>
      <c r="D56" s="101" t="s">
        <v>63</v>
      </c>
      <c r="E56" s="102" t="s">
        <v>187</v>
      </c>
      <c r="F56" s="103" t="s">
        <v>237</v>
      </c>
      <c r="G56" s="346" t="s">
        <v>97</v>
      </c>
      <c r="H56" s="346" t="s">
        <v>63</v>
      </c>
      <c r="I56" s="112" t="s">
        <v>59</v>
      </c>
      <c r="J56" s="242">
        <v>200</v>
      </c>
      <c r="K56" s="328">
        <v>150</v>
      </c>
    </row>
    <row r="57" spans="1:10" ht="33.75">
      <c r="A57" s="128" t="s">
        <v>139</v>
      </c>
      <c r="B57" s="112" t="s">
        <v>63</v>
      </c>
      <c r="C57" s="112" t="s">
        <v>59</v>
      </c>
      <c r="D57" s="101" t="s">
        <v>63</v>
      </c>
      <c r="E57" s="102" t="s">
        <v>187</v>
      </c>
      <c r="F57" s="103" t="s">
        <v>238</v>
      </c>
      <c r="G57" s="346"/>
      <c r="H57" s="346" t="s">
        <v>63</v>
      </c>
      <c r="I57" s="112" t="s">
        <v>59</v>
      </c>
      <c r="J57" s="242">
        <f>J58</f>
        <v>340</v>
      </c>
    </row>
    <row r="58" spans="1:11" ht="24">
      <c r="A58" s="106" t="s">
        <v>98</v>
      </c>
      <c r="B58" s="112" t="s">
        <v>63</v>
      </c>
      <c r="C58" s="112" t="s">
        <v>59</v>
      </c>
      <c r="D58" s="101" t="s">
        <v>63</v>
      </c>
      <c r="E58" s="102" t="s">
        <v>187</v>
      </c>
      <c r="F58" s="103" t="s">
        <v>238</v>
      </c>
      <c r="G58" s="346" t="s">
        <v>97</v>
      </c>
      <c r="H58" s="346" t="s">
        <v>63</v>
      </c>
      <c r="I58" s="112" t="s">
        <v>59</v>
      </c>
      <c r="J58" s="242">
        <v>340</v>
      </c>
      <c r="K58" s="328">
        <v>40</v>
      </c>
    </row>
    <row r="59" spans="1:10" ht="27">
      <c r="A59" s="129" t="s">
        <v>140</v>
      </c>
      <c r="B59" s="108" t="s">
        <v>63</v>
      </c>
      <c r="C59" s="108" t="s">
        <v>59</v>
      </c>
      <c r="D59" s="93" t="s">
        <v>63</v>
      </c>
      <c r="E59" s="94" t="s">
        <v>85</v>
      </c>
      <c r="F59" s="95"/>
      <c r="G59" s="345"/>
      <c r="H59" s="346"/>
      <c r="I59" s="112"/>
      <c r="J59" s="241">
        <v>1350</v>
      </c>
    </row>
    <row r="60" spans="1:10" ht="33.75">
      <c r="A60" s="130" t="s">
        <v>141</v>
      </c>
      <c r="B60" s="112" t="s">
        <v>63</v>
      </c>
      <c r="C60" s="112" t="s">
        <v>59</v>
      </c>
      <c r="D60" s="101" t="s">
        <v>63</v>
      </c>
      <c r="E60" s="102" t="s">
        <v>85</v>
      </c>
      <c r="F60" s="103" t="s">
        <v>239</v>
      </c>
      <c r="G60" s="346"/>
      <c r="H60" s="346" t="s">
        <v>63</v>
      </c>
      <c r="I60" s="112" t="s">
        <v>59</v>
      </c>
      <c r="J60" s="242">
        <v>1000</v>
      </c>
    </row>
    <row r="61" spans="1:10" ht="24">
      <c r="A61" s="106" t="s">
        <v>98</v>
      </c>
      <c r="B61" s="112" t="s">
        <v>63</v>
      </c>
      <c r="C61" s="112" t="s">
        <v>59</v>
      </c>
      <c r="D61" s="101" t="s">
        <v>63</v>
      </c>
      <c r="E61" s="102" t="s">
        <v>85</v>
      </c>
      <c r="F61" s="103" t="s">
        <v>239</v>
      </c>
      <c r="G61" s="346" t="s">
        <v>97</v>
      </c>
      <c r="H61" s="346" t="s">
        <v>63</v>
      </c>
      <c r="I61" s="112" t="s">
        <v>59</v>
      </c>
      <c r="J61" s="242">
        <v>1000</v>
      </c>
    </row>
    <row r="62" spans="1:10" ht="33.75">
      <c r="A62" s="130" t="s">
        <v>142</v>
      </c>
      <c r="B62" s="99" t="s">
        <v>63</v>
      </c>
      <c r="C62" s="100" t="s">
        <v>59</v>
      </c>
      <c r="D62" s="101" t="s">
        <v>63</v>
      </c>
      <c r="E62" s="102" t="s">
        <v>85</v>
      </c>
      <c r="F62" s="103" t="s">
        <v>240</v>
      </c>
      <c r="G62" s="346"/>
      <c r="H62" s="346" t="s">
        <v>63</v>
      </c>
      <c r="I62" s="112" t="s">
        <v>59</v>
      </c>
      <c r="J62" s="242">
        <v>350</v>
      </c>
    </row>
    <row r="63" spans="1:10" ht="24">
      <c r="A63" s="106" t="s">
        <v>98</v>
      </c>
      <c r="B63" s="99" t="s">
        <v>63</v>
      </c>
      <c r="C63" s="100" t="s">
        <v>59</v>
      </c>
      <c r="D63" s="101" t="s">
        <v>63</v>
      </c>
      <c r="E63" s="102" t="s">
        <v>85</v>
      </c>
      <c r="F63" s="103" t="s">
        <v>240</v>
      </c>
      <c r="G63" s="346" t="s">
        <v>97</v>
      </c>
      <c r="H63" s="346" t="s">
        <v>63</v>
      </c>
      <c r="I63" s="112" t="s">
        <v>59</v>
      </c>
      <c r="J63" s="242">
        <v>350</v>
      </c>
    </row>
    <row r="64" spans="1:10" ht="40.5">
      <c r="A64" s="132" t="s">
        <v>143</v>
      </c>
      <c r="B64" s="91" t="s">
        <v>63</v>
      </c>
      <c r="C64" s="92" t="s">
        <v>59</v>
      </c>
      <c r="D64" s="93" t="s">
        <v>63</v>
      </c>
      <c r="E64" s="94" t="s">
        <v>226</v>
      </c>
      <c r="F64" s="95"/>
      <c r="G64" s="345"/>
      <c r="H64" s="346"/>
      <c r="I64" s="112"/>
      <c r="J64" s="241">
        <f>J65+J67+J69+J71</f>
        <v>604.2</v>
      </c>
    </row>
    <row r="65" spans="1:10" ht="33.75">
      <c r="A65" s="133" t="s">
        <v>144</v>
      </c>
      <c r="B65" s="99" t="s">
        <v>63</v>
      </c>
      <c r="C65" s="100" t="s">
        <v>59</v>
      </c>
      <c r="D65" s="101" t="s">
        <v>63</v>
      </c>
      <c r="E65" s="102" t="s">
        <v>226</v>
      </c>
      <c r="F65" s="103" t="s">
        <v>241</v>
      </c>
      <c r="G65" s="346"/>
      <c r="H65" s="346" t="s">
        <v>63</v>
      </c>
      <c r="I65" s="112" t="s">
        <v>59</v>
      </c>
      <c r="J65" s="242">
        <f>J66</f>
        <v>100</v>
      </c>
    </row>
    <row r="66" spans="1:11" ht="24">
      <c r="A66" s="180" t="s">
        <v>98</v>
      </c>
      <c r="B66" s="99" t="s">
        <v>63</v>
      </c>
      <c r="C66" s="100" t="s">
        <v>59</v>
      </c>
      <c r="D66" s="101" t="s">
        <v>63</v>
      </c>
      <c r="E66" s="102" t="s">
        <v>226</v>
      </c>
      <c r="F66" s="103" t="s">
        <v>241</v>
      </c>
      <c r="G66" s="346" t="s">
        <v>97</v>
      </c>
      <c r="H66" s="346" t="s">
        <v>63</v>
      </c>
      <c r="I66" s="112" t="s">
        <v>59</v>
      </c>
      <c r="J66" s="242">
        <v>100</v>
      </c>
      <c r="K66" s="328">
        <v>50</v>
      </c>
    </row>
    <row r="67" spans="1:10" s="341" customFormat="1" ht="33.75">
      <c r="A67" s="133" t="s">
        <v>145</v>
      </c>
      <c r="B67" s="99" t="s">
        <v>63</v>
      </c>
      <c r="C67" s="100" t="s">
        <v>59</v>
      </c>
      <c r="D67" s="101" t="s">
        <v>63</v>
      </c>
      <c r="E67" s="102" t="s">
        <v>226</v>
      </c>
      <c r="F67" s="103" t="s">
        <v>242</v>
      </c>
      <c r="G67" s="346"/>
      <c r="H67" s="346" t="s">
        <v>63</v>
      </c>
      <c r="I67" s="112" t="s">
        <v>59</v>
      </c>
      <c r="J67" s="242">
        <v>71.6</v>
      </c>
    </row>
    <row r="68" spans="1:11" ht="24">
      <c r="A68" s="180" t="s">
        <v>98</v>
      </c>
      <c r="B68" s="99" t="s">
        <v>63</v>
      </c>
      <c r="C68" s="100" t="s">
        <v>59</v>
      </c>
      <c r="D68" s="101" t="s">
        <v>63</v>
      </c>
      <c r="E68" s="102" t="s">
        <v>226</v>
      </c>
      <c r="F68" s="103" t="s">
        <v>242</v>
      </c>
      <c r="G68" s="346" t="s">
        <v>97</v>
      </c>
      <c r="H68" s="346" t="s">
        <v>63</v>
      </c>
      <c r="I68" s="112" t="s">
        <v>59</v>
      </c>
      <c r="J68" s="242">
        <v>71.6</v>
      </c>
      <c r="K68" s="328">
        <v>21.6</v>
      </c>
    </row>
    <row r="69" spans="1:10" ht="33.75">
      <c r="A69" s="133" t="s">
        <v>146</v>
      </c>
      <c r="B69" s="99" t="s">
        <v>63</v>
      </c>
      <c r="C69" s="100" t="s">
        <v>59</v>
      </c>
      <c r="D69" s="101" t="s">
        <v>63</v>
      </c>
      <c r="E69" s="102" t="s">
        <v>226</v>
      </c>
      <c r="F69" s="103" t="s">
        <v>243</v>
      </c>
      <c r="G69" s="346"/>
      <c r="H69" s="346" t="s">
        <v>63</v>
      </c>
      <c r="I69" s="112" t="s">
        <v>59</v>
      </c>
      <c r="J69" s="242">
        <v>200</v>
      </c>
    </row>
    <row r="70" spans="1:10" ht="24">
      <c r="A70" s="180" t="s">
        <v>98</v>
      </c>
      <c r="B70" s="99" t="s">
        <v>63</v>
      </c>
      <c r="C70" s="100" t="s">
        <v>59</v>
      </c>
      <c r="D70" s="101" t="s">
        <v>63</v>
      </c>
      <c r="E70" s="102" t="s">
        <v>226</v>
      </c>
      <c r="F70" s="103" t="s">
        <v>243</v>
      </c>
      <c r="G70" s="346" t="s">
        <v>97</v>
      </c>
      <c r="H70" s="346" t="s">
        <v>63</v>
      </c>
      <c r="I70" s="112" t="s">
        <v>59</v>
      </c>
      <c r="J70" s="242">
        <v>200</v>
      </c>
    </row>
    <row r="71" spans="1:10" ht="36">
      <c r="A71" s="106" t="s">
        <v>180</v>
      </c>
      <c r="B71" s="99" t="s">
        <v>63</v>
      </c>
      <c r="C71" s="100" t="s">
        <v>59</v>
      </c>
      <c r="D71" s="101" t="s">
        <v>63</v>
      </c>
      <c r="E71" s="102" t="s">
        <v>226</v>
      </c>
      <c r="F71" s="103" t="s">
        <v>244</v>
      </c>
      <c r="G71" s="346"/>
      <c r="H71" s="346" t="s">
        <v>63</v>
      </c>
      <c r="I71" s="112" t="s">
        <v>59</v>
      </c>
      <c r="J71" s="242">
        <v>232.6</v>
      </c>
    </row>
    <row r="72" spans="1:10" ht="51">
      <c r="A72" s="231" t="s">
        <v>181</v>
      </c>
      <c r="B72" s="99" t="s">
        <v>63</v>
      </c>
      <c r="C72" s="100" t="s">
        <v>59</v>
      </c>
      <c r="D72" s="101" t="s">
        <v>63</v>
      </c>
      <c r="E72" s="102" t="s">
        <v>226</v>
      </c>
      <c r="F72" s="103" t="s">
        <v>244</v>
      </c>
      <c r="G72" s="346" t="s">
        <v>97</v>
      </c>
      <c r="H72" s="346" t="s">
        <v>63</v>
      </c>
      <c r="I72" s="112" t="s">
        <v>59</v>
      </c>
      <c r="J72" s="242">
        <v>232.6</v>
      </c>
    </row>
    <row r="73" spans="1:10" ht="51">
      <c r="A73" s="90" t="s">
        <v>147</v>
      </c>
      <c r="B73" s="108" t="s">
        <v>65</v>
      </c>
      <c r="C73" s="108" t="s">
        <v>63</v>
      </c>
      <c r="D73" s="93" t="s">
        <v>155</v>
      </c>
      <c r="E73" s="94"/>
      <c r="F73" s="95"/>
      <c r="G73" s="345"/>
      <c r="H73" s="345"/>
      <c r="I73" s="136"/>
      <c r="J73" s="241">
        <f>J76</f>
        <v>15</v>
      </c>
    </row>
    <row r="74" spans="1:10" ht="51">
      <c r="A74" s="166" t="s">
        <v>1</v>
      </c>
      <c r="B74" s="108" t="s">
        <v>65</v>
      </c>
      <c r="C74" s="108" t="s">
        <v>63</v>
      </c>
      <c r="D74" s="93" t="s">
        <v>155</v>
      </c>
      <c r="E74" s="94" t="s">
        <v>187</v>
      </c>
      <c r="F74" s="95"/>
      <c r="G74" s="345"/>
      <c r="H74" s="345"/>
      <c r="I74" s="136"/>
      <c r="J74" s="241">
        <f>J75</f>
        <v>15</v>
      </c>
    </row>
    <row r="75" spans="1:10" ht="22.5">
      <c r="A75" s="185" t="s">
        <v>182</v>
      </c>
      <c r="B75" s="112" t="s">
        <v>65</v>
      </c>
      <c r="C75" s="112" t="s">
        <v>63</v>
      </c>
      <c r="D75" s="101" t="s">
        <v>155</v>
      </c>
      <c r="E75" s="102" t="s">
        <v>187</v>
      </c>
      <c r="F75" s="103" t="s">
        <v>218</v>
      </c>
      <c r="G75" s="346"/>
      <c r="H75" s="346" t="s">
        <v>65</v>
      </c>
      <c r="I75" s="137" t="s">
        <v>63</v>
      </c>
      <c r="J75" s="242">
        <f>J76</f>
        <v>15</v>
      </c>
    </row>
    <row r="76" spans="1:10" ht="24">
      <c r="A76" s="106" t="s">
        <v>98</v>
      </c>
      <c r="B76" s="112" t="s">
        <v>65</v>
      </c>
      <c r="C76" s="112" t="s">
        <v>63</v>
      </c>
      <c r="D76" s="101" t="s">
        <v>155</v>
      </c>
      <c r="E76" s="102" t="s">
        <v>187</v>
      </c>
      <c r="F76" s="103" t="s">
        <v>218</v>
      </c>
      <c r="G76" s="346" t="s">
        <v>97</v>
      </c>
      <c r="H76" s="346" t="s">
        <v>65</v>
      </c>
      <c r="I76" s="122">
        <v>5</v>
      </c>
      <c r="J76" s="242">
        <v>15</v>
      </c>
    </row>
    <row r="77" spans="1:10" ht="25.5">
      <c r="A77" s="161" t="s">
        <v>183</v>
      </c>
      <c r="B77" s="91" t="s">
        <v>66</v>
      </c>
      <c r="C77" s="92" t="s">
        <v>58</v>
      </c>
      <c r="D77" s="93" t="s">
        <v>65</v>
      </c>
      <c r="E77" s="94"/>
      <c r="F77" s="95"/>
      <c r="G77" s="345"/>
      <c r="H77" s="345"/>
      <c r="I77" s="278"/>
      <c r="J77" s="240">
        <v>3125.5</v>
      </c>
    </row>
    <row r="78" spans="1:10" ht="25.5">
      <c r="A78" s="162" t="s">
        <v>184</v>
      </c>
      <c r="B78" s="108" t="s">
        <v>66</v>
      </c>
      <c r="C78" s="108" t="s">
        <v>58</v>
      </c>
      <c r="D78" s="93" t="s">
        <v>65</v>
      </c>
      <c r="E78" s="94" t="s">
        <v>187</v>
      </c>
      <c r="F78" s="95"/>
      <c r="G78" s="345"/>
      <c r="H78" s="345"/>
      <c r="I78" s="136"/>
      <c r="J78" s="241">
        <v>2960.7</v>
      </c>
    </row>
    <row r="79" spans="1:10" ht="27">
      <c r="A79" s="188" t="s">
        <v>185</v>
      </c>
      <c r="B79" s="112" t="s">
        <v>66</v>
      </c>
      <c r="C79" s="112" t="s">
        <v>58</v>
      </c>
      <c r="D79" s="101" t="s">
        <v>65</v>
      </c>
      <c r="E79" s="102" t="s">
        <v>187</v>
      </c>
      <c r="F79" s="103" t="s">
        <v>245</v>
      </c>
      <c r="G79" s="346"/>
      <c r="H79" s="346" t="s">
        <v>66</v>
      </c>
      <c r="I79" s="137" t="s">
        <v>58</v>
      </c>
      <c r="J79" s="242">
        <v>2840.7</v>
      </c>
    </row>
    <row r="80" spans="1:10" ht="22.5">
      <c r="A80" s="162" t="s">
        <v>186</v>
      </c>
      <c r="B80" s="112" t="s">
        <v>66</v>
      </c>
      <c r="C80" s="112" t="s">
        <v>58</v>
      </c>
      <c r="D80" s="101" t="s">
        <v>65</v>
      </c>
      <c r="E80" s="102" t="s">
        <v>187</v>
      </c>
      <c r="F80" s="103" t="s">
        <v>245</v>
      </c>
      <c r="G80" s="346" t="s">
        <v>106</v>
      </c>
      <c r="H80" s="346" t="s">
        <v>66</v>
      </c>
      <c r="I80" s="137" t="s">
        <v>58</v>
      </c>
      <c r="J80" s="242">
        <v>1887.9</v>
      </c>
    </row>
    <row r="81" spans="1:10" ht="24">
      <c r="A81" s="106" t="s">
        <v>98</v>
      </c>
      <c r="B81" s="112" t="s">
        <v>66</v>
      </c>
      <c r="C81" s="112" t="s">
        <v>58</v>
      </c>
      <c r="D81" s="101" t="s">
        <v>65</v>
      </c>
      <c r="E81" s="102" t="s">
        <v>187</v>
      </c>
      <c r="F81" s="103" t="s">
        <v>245</v>
      </c>
      <c r="G81" s="346" t="s">
        <v>97</v>
      </c>
      <c r="H81" s="346" t="s">
        <v>66</v>
      </c>
      <c r="I81" s="137" t="s">
        <v>58</v>
      </c>
      <c r="J81" s="242">
        <v>950.3</v>
      </c>
    </row>
    <row r="82" spans="1:10" s="341" customFormat="1" ht="22.5">
      <c r="A82" s="106" t="s">
        <v>99</v>
      </c>
      <c r="B82" s="112" t="s">
        <v>66</v>
      </c>
      <c r="C82" s="112" t="s">
        <v>58</v>
      </c>
      <c r="D82" s="101" t="s">
        <v>65</v>
      </c>
      <c r="E82" s="102" t="s">
        <v>187</v>
      </c>
      <c r="F82" s="103" t="s">
        <v>245</v>
      </c>
      <c r="G82" s="346" t="s">
        <v>84</v>
      </c>
      <c r="H82" s="346" t="s">
        <v>66</v>
      </c>
      <c r="I82" s="137" t="s">
        <v>58</v>
      </c>
      <c r="J82" s="242">
        <v>2.5</v>
      </c>
    </row>
    <row r="83" spans="1:10" s="341" customFormat="1" ht="24">
      <c r="A83" s="106" t="s">
        <v>189</v>
      </c>
      <c r="B83" s="112" t="s">
        <v>66</v>
      </c>
      <c r="C83" s="187" t="s">
        <v>58</v>
      </c>
      <c r="D83" s="101" t="s">
        <v>65</v>
      </c>
      <c r="E83" s="102" t="s">
        <v>187</v>
      </c>
      <c r="F83" s="103" t="s">
        <v>241</v>
      </c>
      <c r="G83" s="346"/>
      <c r="H83" s="346" t="s">
        <v>66</v>
      </c>
      <c r="I83" s="137" t="s">
        <v>58</v>
      </c>
      <c r="J83" s="257">
        <v>20</v>
      </c>
    </row>
    <row r="84" spans="1:10" ht="24">
      <c r="A84" s="106" t="s">
        <v>98</v>
      </c>
      <c r="B84" s="112" t="s">
        <v>66</v>
      </c>
      <c r="C84" s="187" t="s">
        <v>58</v>
      </c>
      <c r="D84" s="101" t="s">
        <v>65</v>
      </c>
      <c r="E84" s="102" t="s">
        <v>187</v>
      </c>
      <c r="F84" s="103" t="s">
        <v>241</v>
      </c>
      <c r="G84" s="346" t="s">
        <v>97</v>
      </c>
      <c r="H84" s="346" t="s">
        <v>66</v>
      </c>
      <c r="I84" s="137" t="s">
        <v>58</v>
      </c>
      <c r="J84" s="257">
        <v>20</v>
      </c>
    </row>
    <row r="85" spans="1:10" ht="22.5">
      <c r="A85" s="106" t="s">
        <v>190</v>
      </c>
      <c r="B85" s="112" t="s">
        <v>66</v>
      </c>
      <c r="C85" s="187" t="s">
        <v>58</v>
      </c>
      <c r="D85" s="101" t="s">
        <v>65</v>
      </c>
      <c r="E85" s="102" t="s">
        <v>187</v>
      </c>
      <c r="F85" s="103" t="s">
        <v>246</v>
      </c>
      <c r="G85" s="346"/>
      <c r="H85" s="346" t="s">
        <v>66</v>
      </c>
      <c r="I85" s="137" t="s">
        <v>58</v>
      </c>
      <c r="J85" s="257">
        <v>100</v>
      </c>
    </row>
    <row r="86" spans="1:10" ht="24">
      <c r="A86" s="106" t="s">
        <v>98</v>
      </c>
      <c r="B86" s="112" t="s">
        <v>66</v>
      </c>
      <c r="C86" s="187" t="s">
        <v>58</v>
      </c>
      <c r="D86" s="101" t="s">
        <v>65</v>
      </c>
      <c r="E86" s="102" t="s">
        <v>187</v>
      </c>
      <c r="F86" s="103" t="s">
        <v>246</v>
      </c>
      <c r="G86" s="346" t="s">
        <v>97</v>
      </c>
      <c r="H86" s="346" t="s">
        <v>66</v>
      </c>
      <c r="I86" s="137" t="s">
        <v>58</v>
      </c>
      <c r="J86" s="257">
        <v>100</v>
      </c>
    </row>
    <row r="87" spans="1:10" ht="48">
      <c r="A87" s="276" t="s">
        <v>316</v>
      </c>
      <c r="B87" s="108" t="s">
        <v>66</v>
      </c>
      <c r="C87" s="277" t="s">
        <v>58</v>
      </c>
      <c r="D87" s="93" t="s">
        <v>65</v>
      </c>
      <c r="E87" s="94" t="s">
        <v>85</v>
      </c>
      <c r="F87" s="95"/>
      <c r="G87" s="345"/>
      <c r="H87" s="346"/>
      <c r="I87" s="137"/>
      <c r="J87" s="241">
        <v>164.8</v>
      </c>
    </row>
    <row r="88" spans="1:10" ht="60">
      <c r="A88" s="432" t="s">
        <v>319</v>
      </c>
      <c r="B88" s="112" t="s">
        <v>66</v>
      </c>
      <c r="C88" s="187" t="s">
        <v>58</v>
      </c>
      <c r="D88" s="101" t="s">
        <v>65</v>
      </c>
      <c r="E88" s="102" t="s">
        <v>85</v>
      </c>
      <c r="F88" s="103" t="s">
        <v>188</v>
      </c>
      <c r="G88" s="346"/>
      <c r="H88" s="346" t="s">
        <v>66</v>
      </c>
      <c r="I88" s="137" t="s">
        <v>58</v>
      </c>
      <c r="J88" s="258">
        <v>164.8</v>
      </c>
    </row>
    <row r="89" spans="1:10" ht="12.75">
      <c r="A89" s="162" t="s">
        <v>186</v>
      </c>
      <c r="B89" s="112" t="s">
        <v>66</v>
      </c>
      <c r="C89" s="187" t="s">
        <v>58</v>
      </c>
      <c r="D89" s="101" t="s">
        <v>65</v>
      </c>
      <c r="E89" s="102" t="s">
        <v>85</v>
      </c>
      <c r="F89" s="103" t="s">
        <v>188</v>
      </c>
      <c r="G89" s="346" t="s">
        <v>106</v>
      </c>
      <c r="H89" s="346" t="s">
        <v>66</v>
      </c>
      <c r="I89" s="137" t="s">
        <v>58</v>
      </c>
      <c r="J89" s="258">
        <v>164.8</v>
      </c>
    </row>
    <row r="90" spans="1:10" ht="12.75">
      <c r="A90" s="342" t="s">
        <v>121</v>
      </c>
      <c r="B90" s="310"/>
      <c r="C90" s="311"/>
      <c r="D90" s="312"/>
      <c r="E90" s="338"/>
      <c r="F90" s="339"/>
      <c r="G90" s="339"/>
      <c r="H90" s="339"/>
      <c r="I90" s="339"/>
      <c r="J90" s="340">
        <f>J17+J25+J38+J50+J53+J73+J77</f>
        <v>6501.1</v>
      </c>
    </row>
    <row r="91" spans="1:11" ht="12.75">
      <c r="A91" s="348"/>
      <c r="B91" s="349"/>
      <c r="C91" s="349"/>
      <c r="D91" s="349"/>
      <c r="E91" s="350"/>
      <c r="F91" s="351"/>
      <c r="G91" s="351"/>
      <c r="H91" s="351"/>
      <c r="I91" s="351"/>
      <c r="J91" s="352"/>
      <c r="K91" s="353"/>
    </row>
    <row r="92" spans="1:11" s="341" customFormat="1" ht="12.75">
      <c r="A92" s="354"/>
      <c r="B92" s="355"/>
      <c r="C92" s="355"/>
      <c r="D92" s="355"/>
      <c r="E92" s="356"/>
      <c r="F92" s="357"/>
      <c r="G92" s="357"/>
      <c r="H92" s="357"/>
      <c r="I92" s="357"/>
      <c r="J92" s="358"/>
      <c r="K92" s="359"/>
    </row>
    <row r="93" spans="1:11" ht="12.75">
      <c r="A93" s="348"/>
      <c r="B93" s="349"/>
      <c r="C93" s="349"/>
      <c r="D93" s="349"/>
      <c r="E93" s="350"/>
      <c r="F93" s="351"/>
      <c r="G93" s="351"/>
      <c r="H93" s="351"/>
      <c r="I93" s="351"/>
      <c r="J93" s="352"/>
      <c r="K93" s="353"/>
    </row>
    <row r="94" spans="1:11" ht="12.75">
      <c r="A94" s="348"/>
      <c r="B94" s="349"/>
      <c r="C94" s="349"/>
      <c r="D94" s="349"/>
      <c r="E94" s="350"/>
      <c r="F94" s="351"/>
      <c r="G94" s="351"/>
      <c r="H94" s="351"/>
      <c r="I94" s="351"/>
      <c r="J94" s="352"/>
      <c r="K94" s="353"/>
    </row>
    <row r="95" spans="1:11" s="341" customFormat="1" ht="12.75">
      <c r="A95" s="360"/>
      <c r="B95" s="355"/>
      <c r="C95" s="355"/>
      <c r="D95" s="355"/>
      <c r="E95" s="356"/>
      <c r="F95" s="357"/>
      <c r="G95" s="357"/>
      <c r="H95" s="357"/>
      <c r="I95" s="357"/>
      <c r="J95" s="358"/>
      <c r="K95" s="359"/>
    </row>
    <row r="96" spans="1:11" s="341" customFormat="1" ht="12.75">
      <c r="A96" s="360"/>
      <c r="B96" s="355"/>
      <c r="C96" s="355"/>
      <c r="D96" s="355"/>
      <c r="E96" s="356"/>
      <c r="F96" s="357"/>
      <c r="G96" s="357"/>
      <c r="H96" s="357"/>
      <c r="I96" s="357"/>
      <c r="J96" s="358"/>
      <c r="K96" s="359"/>
    </row>
    <row r="97" spans="1:11" ht="12.75">
      <c r="A97" s="361"/>
      <c r="B97" s="349"/>
      <c r="C97" s="349"/>
      <c r="D97" s="349"/>
      <c r="E97" s="350"/>
      <c r="F97" s="351"/>
      <c r="G97" s="351"/>
      <c r="H97" s="351"/>
      <c r="I97" s="351"/>
      <c r="J97" s="352"/>
      <c r="K97" s="353"/>
    </row>
    <row r="98" spans="1:11" ht="12.75">
      <c r="A98" s="362"/>
      <c r="B98" s="349"/>
      <c r="C98" s="349"/>
      <c r="D98" s="349"/>
      <c r="E98" s="350"/>
      <c r="F98" s="351"/>
      <c r="G98" s="351"/>
      <c r="H98" s="351"/>
      <c r="I98" s="351"/>
      <c r="J98" s="352"/>
      <c r="K98" s="353"/>
    </row>
    <row r="99" spans="1:11" ht="12.75">
      <c r="A99" s="361"/>
      <c r="B99" s="349"/>
      <c r="C99" s="349"/>
      <c r="D99" s="349"/>
      <c r="E99" s="350"/>
      <c r="F99" s="351"/>
      <c r="G99" s="351"/>
      <c r="H99" s="351"/>
      <c r="I99" s="351"/>
      <c r="J99" s="352"/>
      <c r="K99" s="353"/>
    </row>
    <row r="100" spans="1:11" ht="12.75">
      <c r="A100" s="362"/>
      <c r="B100" s="349"/>
      <c r="C100" s="349"/>
      <c r="D100" s="349"/>
      <c r="E100" s="350"/>
      <c r="F100" s="351"/>
      <c r="G100" s="351"/>
      <c r="H100" s="351"/>
      <c r="I100" s="351"/>
      <c r="J100" s="352"/>
      <c r="K100" s="353"/>
    </row>
    <row r="101" spans="1:11" ht="12.75">
      <c r="A101" s="363"/>
      <c r="B101" s="355"/>
      <c r="C101" s="355"/>
      <c r="D101" s="355"/>
      <c r="E101" s="356"/>
      <c r="F101" s="357"/>
      <c r="G101" s="357"/>
      <c r="H101" s="357"/>
      <c r="I101" s="357"/>
      <c r="J101" s="358"/>
      <c r="K101" s="353"/>
    </row>
    <row r="102" spans="1:11" ht="12.75">
      <c r="A102" s="362"/>
      <c r="B102" s="349"/>
      <c r="C102" s="349"/>
      <c r="D102" s="349"/>
      <c r="E102" s="350"/>
      <c r="F102" s="351"/>
      <c r="G102" s="351"/>
      <c r="H102" s="351"/>
      <c r="I102" s="351"/>
      <c r="J102" s="352"/>
      <c r="K102" s="353"/>
    </row>
    <row r="103" spans="1:11" ht="12.75">
      <c r="A103" s="362"/>
      <c r="B103" s="349"/>
      <c r="C103" s="349"/>
      <c r="D103" s="349"/>
      <c r="E103" s="350"/>
      <c r="F103" s="351"/>
      <c r="G103" s="351"/>
      <c r="H103" s="351"/>
      <c r="I103" s="351"/>
      <c r="J103" s="352"/>
      <c r="K103" s="353"/>
    </row>
    <row r="104" spans="1:11" ht="12.75">
      <c r="A104" s="363"/>
      <c r="B104" s="355"/>
      <c r="C104" s="355"/>
      <c r="D104" s="355"/>
      <c r="E104" s="356"/>
      <c r="F104" s="357"/>
      <c r="G104" s="357"/>
      <c r="H104" s="357"/>
      <c r="I104" s="357"/>
      <c r="J104" s="358"/>
      <c r="K104" s="353"/>
    </row>
    <row r="105" spans="1:11" ht="12.75">
      <c r="A105" s="361"/>
      <c r="B105" s="349"/>
      <c r="C105" s="349"/>
      <c r="D105" s="349"/>
      <c r="E105" s="350"/>
      <c r="F105" s="351"/>
      <c r="G105" s="351"/>
      <c r="H105" s="351"/>
      <c r="I105" s="351"/>
      <c r="J105" s="352"/>
      <c r="K105" s="353"/>
    </row>
    <row r="106" spans="1:11" ht="12.75">
      <c r="A106" s="362"/>
      <c r="B106" s="349"/>
      <c r="C106" s="349"/>
      <c r="D106" s="349"/>
      <c r="E106" s="350"/>
      <c r="F106" s="351"/>
      <c r="G106" s="351"/>
      <c r="H106" s="351"/>
      <c r="I106" s="351"/>
      <c r="J106" s="352"/>
      <c r="K106" s="353"/>
    </row>
    <row r="107" spans="1:11" ht="12.75">
      <c r="A107" s="361"/>
      <c r="B107" s="349"/>
      <c r="C107" s="349"/>
      <c r="D107" s="349"/>
      <c r="E107" s="350"/>
      <c r="F107" s="351"/>
      <c r="G107" s="351"/>
      <c r="H107" s="351"/>
      <c r="I107" s="351"/>
      <c r="J107" s="352"/>
      <c r="K107" s="353"/>
    </row>
    <row r="108" spans="1:11" ht="12.75">
      <c r="A108" s="362"/>
      <c r="B108" s="349"/>
      <c r="C108" s="349"/>
      <c r="D108" s="349"/>
      <c r="E108" s="350"/>
      <c r="F108" s="351"/>
      <c r="G108" s="351"/>
      <c r="H108" s="351"/>
      <c r="I108" s="351"/>
      <c r="J108" s="352"/>
      <c r="K108" s="353"/>
    </row>
    <row r="109" spans="1:11" ht="12.75">
      <c r="A109" s="361"/>
      <c r="B109" s="349"/>
      <c r="C109" s="349"/>
      <c r="D109" s="349"/>
      <c r="E109" s="350"/>
      <c r="F109" s="351"/>
      <c r="G109" s="351"/>
      <c r="H109" s="351"/>
      <c r="I109" s="351"/>
      <c r="J109" s="352"/>
      <c r="K109" s="353"/>
    </row>
    <row r="110" spans="1:11" ht="12.75">
      <c r="A110" s="362"/>
      <c r="B110" s="349"/>
      <c r="C110" s="349"/>
      <c r="D110" s="349"/>
      <c r="E110" s="350"/>
      <c r="F110" s="351"/>
      <c r="G110" s="351"/>
      <c r="H110" s="351"/>
      <c r="I110" s="351"/>
      <c r="J110" s="352"/>
      <c r="K110" s="353"/>
    </row>
    <row r="111" spans="1:11" ht="12.75">
      <c r="A111" s="361"/>
      <c r="B111" s="349"/>
      <c r="C111" s="349"/>
      <c r="D111" s="349"/>
      <c r="E111" s="350"/>
      <c r="F111" s="351"/>
      <c r="G111" s="351"/>
      <c r="H111" s="351"/>
      <c r="I111" s="351"/>
      <c r="J111" s="352"/>
      <c r="K111" s="353"/>
    </row>
    <row r="112" spans="1:11" ht="12.75">
      <c r="A112" s="362"/>
      <c r="B112" s="349"/>
      <c r="C112" s="349"/>
      <c r="D112" s="349"/>
      <c r="E112" s="350"/>
      <c r="F112" s="351"/>
      <c r="G112" s="351"/>
      <c r="H112" s="351"/>
      <c r="I112" s="351"/>
      <c r="J112" s="352"/>
      <c r="K112" s="353"/>
    </row>
    <row r="113" spans="1:11" ht="12.75">
      <c r="A113" s="361"/>
      <c r="B113" s="349"/>
      <c r="C113" s="349"/>
      <c r="D113" s="349"/>
      <c r="E113" s="350"/>
      <c r="F113" s="351"/>
      <c r="G113" s="351"/>
      <c r="H113" s="351"/>
      <c r="I113" s="351"/>
      <c r="J113" s="352"/>
      <c r="K113" s="353"/>
    </row>
    <row r="114" spans="1:11" ht="12.75">
      <c r="A114" s="362"/>
      <c r="B114" s="349"/>
      <c r="C114" s="349"/>
      <c r="D114" s="349"/>
      <c r="E114" s="350"/>
      <c r="F114" s="351"/>
      <c r="G114" s="351"/>
      <c r="H114" s="351"/>
      <c r="I114" s="351"/>
      <c r="J114" s="352"/>
      <c r="K114" s="353"/>
    </row>
    <row r="115" spans="1:11" ht="12.75">
      <c r="A115" s="360"/>
      <c r="B115" s="355"/>
      <c r="C115" s="355"/>
      <c r="D115" s="355"/>
      <c r="E115" s="356"/>
      <c r="F115" s="357"/>
      <c r="G115" s="357"/>
      <c r="H115" s="357"/>
      <c r="I115" s="357"/>
      <c r="J115" s="358"/>
      <c r="K115" s="353"/>
    </row>
    <row r="116" spans="1:11" ht="12.75">
      <c r="A116" s="361"/>
      <c r="B116" s="349"/>
      <c r="C116" s="349"/>
      <c r="D116" s="349"/>
      <c r="E116" s="350"/>
      <c r="F116" s="351"/>
      <c r="G116" s="351"/>
      <c r="H116" s="351"/>
      <c r="I116" s="351"/>
      <c r="J116" s="352"/>
      <c r="K116" s="353"/>
    </row>
    <row r="117" spans="1:11" ht="12.75">
      <c r="A117" s="362"/>
      <c r="B117" s="349"/>
      <c r="C117" s="349"/>
      <c r="D117" s="349"/>
      <c r="E117" s="350"/>
      <c r="F117" s="351"/>
      <c r="G117" s="351"/>
      <c r="H117" s="351"/>
      <c r="I117" s="351"/>
      <c r="J117" s="352"/>
      <c r="K117" s="353"/>
    </row>
    <row r="118" spans="1:11" ht="12.75">
      <c r="A118" s="363"/>
      <c r="B118" s="355"/>
      <c r="C118" s="355"/>
      <c r="D118" s="355"/>
      <c r="E118" s="356"/>
      <c r="F118" s="357"/>
      <c r="G118" s="357"/>
      <c r="H118" s="357"/>
      <c r="I118" s="357"/>
      <c r="J118" s="358"/>
      <c r="K118" s="353"/>
    </row>
    <row r="119" spans="1:11" ht="12.75">
      <c r="A119" s="362"/>
      <c r="B119" s="349"/>
      <c r="C119" s="349"/>
      <c r="D119" s="349"/>
      <c r="E119" s="350"/>
      <c r="F119" s="351"/>
      <c r="G119" s="351"/>
      <c r="H119" s="351"/>
      <c r="I119" s="351"/>
      <c r="J119" s="352"/>
      <c r="K119" s="353"/>
    </row>
    <row r="120" spans="1:11" ht="12.75">
      <c r="A120" s="362"/>
      <c r="B120" s="349"/>
      <c r="C120" s="349"/>
      <c r="D120" s="349"/>
      <c r="E120" s="350"/>
      <c r="F120" s="351"/>
      <c r="G120" s="351"/>
      <c r="H120" s="351"/>
      <c r="I120" s="351"/>
      <c r="J120" s="352"/>
      <c r="K120" s="353"/>
    </row>
    <row r="121" spans="1:11" ht="12.75">
      <c r="A121" s="362"/>
      <c r="B121" s="349"/>
      <c r="C121" s="349"/>
      <c r="D121" s="349"/>
      <c r="E121" s="350"/>
      <c r="F121" s="351"/>
      <c r="G121" s="351"/>
      <c r="H121" s="351"/>
      <c r="I121" s="351"/>
      <c r="J121" s="352"/>
      <c r="K121" s="353"/>
    </row>
    <row r="122" spans="1:11" ht="12.75">
      <c r="A122" s="362"/>
      <c r="B122" s="349"/>
      <c r="C122" s="349"/>
      <c r="D122" s="349"/>
      <c r="E122" s="350"/>
      <c r="F122" s="351"/>
      <c r="G122" s="351"/>
      <c r="H122" s="351"/>
      <c r="I122" s="351"/>
      <c r="J122" s="352"/>
      <c r="K122" s="353"/>
    </row>
    <row r="123" spans="1:11" ht="12.75">
      <c r="A123" s="361"/>
      <c r="B123" s="349"/>
      <c r="C123" s="349"/>
      <c r="D123" s="349"/>
      <c r="E123" s="350"/>
      <c r="F123" s="351"/>
      <c r="G123" s="351"/>
      <c r="H123" s="351"/>
      <c r="I123" s="351"/>
      <c r="J123" s="352"/>
      <c r="K123" s="353"/>
    </row>
    <row r="124" spans="1:11" ht="12.75">
      <c r="A124" s="362"/>
      <c r="B124" s="349"/>
      <c r="C124" s="349"/>
      <c r="D124" s="349"/>
      <c r="E124" s="350"/>
      <c r="F124" s="351"/>
      <c r="G124" s="351"/>
      <c r="H124" s="351"/>
      <c r="I124" s="351"/>
      <c r="J124" s="352"/>
      <c r="K124" s="353"/>
    </row>
    <row r="125" spans="1:11" ht="12.75">
      <c r="A125" s="363"/>
      <c r="B125" s="355"/>
      <c r="C125" s="355"/>
      <c r="D125" s="355"/>
      <c r="E125" s="356"/>
      <c r="F125" s="357"/>
      <c r="G125" s="357"/>
      <c r="H125" s="357"/>
      <c r="I125" s="357"/>
      <c r="J125" s="358"/>
      <c r="K125" s="353"/>
    </row>
    <row r="126" spans="1:11" ht="12.75">
      <c r="A126" s="362"/>
      <c r="B126" s="349"/>
      <c r="C126" s="349"/>
      <c r="D126" s="349"/>
      <c r="E126" s="350"/>
      <c r="F126" s="351"/>
      <c r="G126" s="351"/>
      <c r="H126" s="351"/>
      <c r="I126" s="351"/>
      <c r="J126" s="352"/>
      <c r="K126" s="353"/>
    </row>
    <row r="127" spans="1:11" ht="12.75">
      <c r="A127" s="362"/>
      <c r="B127" s="349"/>
      <c r="C127" s="349"/>
      <c r="D127" s="349"/>
      <c r="E127" s="350"/>
      <c r="F127" s="351"/>
      <c r="G127" s="351"/>
      <c r="H127" s="351"/>
      <c r="I127" s="351"/>
      <c r="J127" s="352"/>
      <c r="K127" s="353"/>
    </row>
    <row r="128" spans="1:11" ht="12.75">
      <c r="A128" s="360"/>
      <c r="B128" s="355"/>
      <c r="C128" s="355"/>
      <c r="D128" s="355"/>
      <c r="E128" s="356"/>
      <c r="F128" s="357"/>
      <c r="G128" s="357"/>
      <c r="H128" s="357"/>
      <c r="I128" s="357"/>
      <c r="J128" s="358"/>
      <c r="K128" s="353"/>
    </row>
    <row r="129" spans="1:11" ht="12.75">
      <c r="A129" s="361"/>
      <c r="B129" s="349"/>
      <c r="C129" s="349"/>
      <c r="D129" s="349"/>
      <c r="E129" s="350"/>
      <c r="F129" s="351"/>
      <c r="G129" s="351"/>
      <c r="H129" s="351"/>
      <c r="I129" s="351"/>
      <c r="J129" s="352"/>
      <c r="K129" s="353"/>
    </row>
    <row r="130" spans="1:11" ht="12.75">
      <c r="A130" s="364"/>
      <c r="B130" s="349"/>
      <c r="C130" s="349"/>
      <c r="D130" s="349"/>
      <c r="E130" s="350"/>
      <c r="F130" s="351"/>
      <c r="G130" s="351"/>
      <c r="H130" s="351"/>
      <c r="I130" s="351"/>
      <c r="J130" s="352"/>
      <c r="K130" s="353"/>
    </row>
    <row r="131" spans="1:11" ht="12.75">
      <c r="A131" s="362"/>
      <c r="B131" s="349"/>
      <c r="C131" s="349"/>
      <c r="D131" s="349"/>
      <c r="E131" s="350"/>
      <c r="F131" s="351"/>
      <c r="G131" s="351"/>
      <c r="H131" s="351"/>
      <c r="I131" s="351"/>
      <c r="J131" s="352"/>
      <c r="K131" s="353"/>
    </row>
    <row r="132" spans="1:11" ht="12.75">
      <c r="A132" s="362"/>
      <c r="B132" s="349"/>
      <c r="C132" s="349"/>
      <c r="D132" s="349"/>
      <c r="E132" s="350"/>
      <c r="F132" s="351"/>
      <c r="G132" s="351"/>
      <c r="H132" s="351"/>
      <c r="I132" s="351"/>
      <c r="J132" s="352"/>
      <c r="K132" s="353"/>
    </row>
    <row r="133" spans="1:11" ht="12.75">
      <c r="A133" s="365"/>
      <c r="B133" s="355"/>
      <c r="C133" s="355"/>
      <c r="D133" s="355"/>
      <c r="E133" s="356"/>
      <c r="F133" s="357"/>
      <c r="G133" s="357"/>
      <c r="H133" s="357"/>
      <c r="I133" s="357"/>
      <c r="J133" s="358"/>
      <c r="K133" s="353"/>
    </row>
    <row r="134" spans="1:11" ht="12.75">
      <c r="A134" s="361"/>
      <c r="B134" s="349"/>
      <c r="C134" s="349"/>
      <c r="D134" s="349"/>
      <c r="E134" s="350"/>
      <c r="F134" s="351"/>
      <c r="G134" s="351"/>
      <c r="H134" s="351"/>
      <c r="I134" s="351"/>
      <c r="J134" s="352"/>
      <c r="K134" s="353"/>
    </row>
    <row r="135" spans="1:11" ht="12.75">
      <c r="A135" s="362"/>
      <c r="B135" s="349"/>
      <c r="C135" s="349"/>
      <c r="D135" s="349"/>
      <c r="E135" s="350"/>
      <c r="F135" s="351"/>
      <c r="G135" s="351"/>
      <c r="H135" s="351"/>
      <c r="I135" s="351"/>
      <c r="J135" s="352"/>
      <c r="K135" s="353"/>
    </row>
    <row r="136" spans="1:11" s="341" customFormat="1" ht="12.75">
      <c r="A136" s="366"/>
      <c r="B136" s="359"/>
      <c r="C136" s="359"/>
      <c r="D136" s="359"/>
      <c r="E136" s="359"/>
      <c r="F136" s="359"/>
      <c r="G136" s="359"/>
      <c r="H136" s="359"/>
      <c r="I136" s="359"/>
      <c r="J136" s="367"/>
      <c r="K136" s="359"/>
    </row>
    <row r="137" spans="1:11" ht="12.75">
      <c r="A137" s="353"/>
      <c r="B137" s="353"/>
      <c r="C137" s="353"/>
      <c r="D137" s="353"/>
      <c r="E137" s="353"/>
      <c r="F137" s="353"/>
      <c r="G137" s="353"/>
      <c r="H137" s="353"/>
      <c r="I137" s="353"/>
      <c r="J137" s="353"/>
      <c r="K137" s="353"/>
    </row>
    <row r="138" spans="1:11" ht="12.75">
      <c r="A138" s="353"/>
      <c r="B138" s="353"/>
      <c r="C138" s="353"/>
      <c r="D138" s="353"/>
      <c r="E138" s="353"/>
      <c r="F138" s="353"/>
      <c r="G138" s="353"/>
      <c r="H138" s="353"/>
      <c r="I138" s="353"/>
      <c r="J138" s="353"/>
      <c r="K138" s="353"/>
    </row>
  </sheetData>
  <sheetProtection/>
  <mergeCells count="8">
    <mergeCell ref="D16:F16"/>
    <mergeCell ref="N5:P5"/>
    <mergeCell ref="D5:J5"/>
    <mergeCell ref="D6:J6"/>
    <mergeCell ref="D7:J7"/>
    <mergeCell ref="G1:J1"/>
    <mergeCell ref="D2:J2"/>
    <mergeCell ref="F3:J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5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D28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23.140625" style="391" customWidth="1"/>
    <col min="2" max="2" width="49.421875" style="391" customWidth="1"/>
    <col min="3" max="3" width="18.421875" style="391" customWidth="1"/>
    <col min="4" max="16384" width="9.140625" style="391" customWidth="1"/>
  </cols>
  <sheetData>
    <row r="1" spans="2:4" ht="12.75">
      <c r="B1" s="476" t="s">
        <v>130</v>
      </c>
      <c r="C1" s="443"/>
      <c r="D1" s="371"/>
    </row>
    <row r="2" spans="2:3" ht="25.5" customHeight="1">
      <c r="B2" s="477" t="s">
        <v>297</v>
      </c>
      <c r="C2" s="477"/>
    </row>
    <row r="3" spans="2:3" ht="12.75">
      <c r="B3" s="475" t="s">
        <v>321</v>
      </c>
      <c r="C3" s="475"/>
    </row>
    <row r="5" spans="2:3" ht="12.75">
      <c r="B5" s="481" t="s">
        <v>33</v>
      </c>
      <c r="C5" s="481"/>
    </row>
    <row r="6" spans="2:3" ht="45" customHeight="1">
      <c r="B6" s="477" t="s">
        <v>264</v>
      </c>
      <c r="C6" s="477"/>
    </row>
    <row r="7" spans="2:3" ht="12.75">
      <c r="B7" s="475" t="s">
        <v>278</v>
      </c>
      <c r="C7" s="475"/>
    </row>
    <row r="8" spans="1:3" ht="52.5" customHeight="1">
      <c r="A8" s="482" t="s">
        <v>262</v>
      </c>
      <c r="B8" s="482"/>
      <c r="C8" s="482"/>
    </row>
    <row r="10" ht="12.75">
      <c r="C10" s="391" t="s">
        <v>70</v>
      </c>
    </row>
    <row r="11" spans="1:3" ht="29.25" customHeight="1">
      <c r="A11" s="478" t="s">
        <v>10</v>
      </c>
      <c r="B11" s="479" t="s">
        <v>11</v>
      </c>
      <c r="C11" s="480" t="s">
        <v>263</v>
      </c>
    </row>
    <row r="12" spans="1:3" ht="37.5" customHeight="1">
      <c r="A12" s="478"/>
      <c r="B12" s="479"/>
      <c r="C12" s="480"/>
    </row>
    <row r="13" spans="1:3" ht="37.5" customHeight="1">
      <c r="A13" s="381" t="s">
        <v>12</v>
      </c>
      <c r="B13" s="382" t="s">
        <v>13</v>
      </c>
      <c r="C13" s="380"/>
    </row>
    <row r="14" spans="1:3" ht="37.5" customHeight="1">
      <c r="A14" s="381" t="s">
        <v>266</v>
      </c>
      <c r="B14" s="383" t="s">
        <v>7</v>
      </c>
      <c r="C14" s="384">
        <f>C17</f>
        <v>-466.7</v>
      </c>
    </row>
    <row r="15" spans="1:3" ht="45" hidden="1">
      <c r="A15" s="385" t="s">
        <v>267</v>
      </c>
      <c r="B15" s="386" t="s">
        <v>268</v>
      </c>
      <c r="C15" s="387">
        <f>C16</f>
        <v>0</v>
      </c>
    </row>
    <row r="16" spans="1:3" ht="45" hidden="1">
      <c r="A16" s="385" t="s">
        <v>269</v>
      </c>
      <c r="B16" s="386" t="s">
        <v>270</v>
      </c>
      <c r="C16" s="387"/>
    </row>
    <row r="17" spans="1:3" ht="45">
      <c r="A17" s="385" t="s">
        <v>271</v>
      </c>
      <c r="B17" s="386" t="s">
        <v>272</v>
      </c>
      <c r="C17" s="387">
        <f>C18</f>
        <v>-466.7</v>
      </c>
    </row>
    <row r="18" spans="1:3" ht="45">
      <c r="A18" s="385" t="s">
        <v>273</v>
      </c>
      <c r="B18" s="386" t="s">
        <v>274</v>
      </c>
      <c r="C18" s="387">
        <v>-466.7</v>
      </c>
    </row>
    <row r="19" spans="1:3" ht="28.5">
      <c r="A19" s="388" t="s">
        <v>14</v>
      </c>
      <c r="B19" s="389" t="s">
        <v>15</v>
      </c>
      <c r="C19" s="384">
        <f>C24+C20</f>
        <v>871.3000000000011</v>
      </c>
    </row>
    <row r="20" spans="1:3" ht="15">
      <c r="A20" s="385" t="s">
        <v>16</v>
      </c>
      <c r="B20" s="386" t="s">
        <v>17</v>
      </c>
      <c r="C20" s="387">
        <f>C21</f>
        <v>-13046.3</v>
      </c>
    </row>
    <row r="21" spans="1:3" ht="15">
      <c r="A21" s="385" t="s">
        <v>18</v>
      </c>
      <c r="B21" s="386" t="s">
        <v>19</v>
      </c>
      <c r="C21" s="387">
        <f>C22</f>
        <v>-13046.3</v>
      </c>
    </row>
    <row r="22" spans="1:3" ht="30">
      <c r="A22" s="385" t="s">
        <v>20</v>
      </c>
      <c r="B22" s="386" t="s">
        <v>21</v>
      </c>
      <c r="C22" s="387">
        <f>C23</f>
        <v>-13046.3</v>
      </c>
    </row>
    <row r="23" spans="1:3" ht="30">
      <c r="A23" s="385" t="s">
        <v>22</v>
      </c>
      <c r="B23" s="386" t="s">
        <v>23</v>
      </c>
      <c r="C23" s="387">
        <v>-13046.3</v>
      </c>
    </row>
    <row r="24" spans="1:3" ht="15">
      <c r="A24" s="385" t="s">
        <v>24</v>
      </c>
      <c r="B24" s="386" t="s">
        <v>25</v>
      </c>
      <c r="C24" s="387">
        <f>C25</f>
        <v>13917.6</v>
      </c>
    </row>
    <row r="25" spans="1:3" ht="15">
      <c r="A25" s="385" t="s">
        <v>26</v>
      </c>
      <c r="B25" s="386" t="s">
        <v>27</v>
      </c>
      <c r="C25" s="387">
        <f>C26</f>
        <v>13917.6</v>
      </c>
    </row>
    <row r="26" spans="1:3" ht="30">
      <c r="A26" s="385" t="s">
        <v>28</v>
      </c>
      <c r="B26" s="386" t="s">
        <v>29</v>
      </c>
      <c r="C26" s="387">
        <v>13917.6</v>
      </c>
    </row>
    <row r="27" spans="1:3" ht="0.75" customHeight="1">
      <c r="A27" s="385" t="s">
        <v>30</v>
      </c>
      <c r="B27" s="386" t="s">
        <v>31</v>
      </c>
      <c r="C27" s="387">
        <f>C18+157053.4</f>
        <v>156586.69999999998</v>
      </c>
    </row>
    <row r="28" spans="1:3" ht="28.5">
      <c r="A28" s="390"/>
      <c r="B28" s="382" t="s">
        <v>32</v>
      </c>
      <c r="C28" s="384">
        <f>C19+C14</f>
        <v>404.6000000000011</v>
      </c>
    </row>
  </sheetData>
  <sheetProtection/>
  <mergeCells count="10">
    <mergeCell ref="B3:C3"/>
    <mergeCell ref="B1:C1"/>
    <mergeCell ref="B2:C2"/>
    <mergeCell ref="A11:A12"/>
    <mergeCell ref="B11:B12"/>
    <mergeCell ref="C11:C12"/>
    <mergeCell ref="B5:C5"/>
    <mergeCell ref="B6:C6"/>
    <mergeCell ref="B7:C7"/>
    <mergeCell ref="A8:C8"/>
  </mergeCells>
  <printOptions/>
  <pageMargins left="0.7480314960629921" right="0.22" top="0.52" bottom="0.44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E31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26.421875" style="375" customWidth="1"/>
    <col min="2" max="2" width="39.28125" style="375" customWidth="1"/>
    <col min="3" max="3" width="14.7109375" style="375" customWidth="1"/>
    <col min="4" max="4" width="13.140625" style="375" customWidth="1"/>
    <col min="5" max="16384" width="9.140625" style="375" customWidth="1"/>
  </cols>
  <sheetData>
    <row r="1" spans="3:4" ht="14.25">
      <c r="C1" s="483" t="s">
        <v>3</v>
      </c>
      <c r="D1" s="483"/>
    </row>
    <row r="2" spans="2:4" ht="35.25" customHeight="1">
      <c r="B2" s="466" t="s">
        <v>296</v>
      </c>
      <c r="C2" s="472"/>
      <c r="D2" s="472"/>
    </row>
    <row r="3" spans="3:4" ht="14.25">
      <c r="C3" s="484" t="s">
        <v>321</v>
      </c>
      <c r="D3" s="484"/>
    </row>
    <row r="5" spans="1:4" ht="15">
      <c r="A5" s="372"/>
      <c r="B5" s="373"/>
      <c r="C5" s="373"/>
      <c r="D5" s="374" t="s">
        <v>265</v>
      </c>
    </row>
    <row r="6" spans="1:5" ht="30" customHeight="1">
      <c r="A6" s="372"/>
      <c r="B6" s="466" t="s">
        <v>196</v>
      </c>
      <c r="C6" s="472"/>
      <c r="D6" s="472"/>
      <c r="E6" s="369"/>
    </row>
    <row r="7" spans="1:4" ht="15">
      <c r="A7" s="372"/>
      <c r="B7" s="373" t="s">
        <v>275</v>
      </c>
      <c r="C7" s="373"/>
      <c r="D7" s="374"/>
    </row>
    <row r="8" spans="1:4" ht="15">
      <c r="A8" s="372"/>
      <c r="B8" s="373"/>
      <c r="C8" s="373"/>
      <c r="D8" s="374"/>
    </row>
    <row r="9" spans="1:4" ht="15">
      <c r="A9" s="372"/>
      <c r="B9" s="373"/>
      <c r="C9" s="373"/>
      <c r="D9" s="374"/>
    </row>
    <row r="10" spans="1:4" ht="15">
      <c r="A10" s="372"/>
      <c r="B10" s="372"/>
      <c r="C10" s="372"/>
      <c r="D10" s="376"/>
    </row>
    <row r="11" spans="1:4" ht="28.5">
      <c r="A11" s="377" t="s">
        <v>8</v>
      </c>
      <c r="B11" s="377"/>
      <c r="C11" s="377"/>
      <c r="D11" s="377"/>
    </row>
    <row r="12" spans="1:4" ht="14.25">
      <c r="A12" s="378"/>
      <c r="B12" s="378"/>
      <c r="C12" s="378"/>
      <c r="D12" s="378"/>
    </row>
    <row r="13" spans="1:4" ht="15">
      <c r="A13" s="379"/>
      <c r="B13" s="379"/>
      <c r="C13" s="379"/>
      <c r="D13" s="374" t="s">
        <v>9</v>
      </c>
    </row>
    <row r="14" spans="1:4" ht="14.25">
      <c r="A14" s="478" t="s">
        <v>10</v>
      </c>
      <c r="B14" s="479" t="s">
        <v>11</v>
      </c>
      <c r="C14" s="480" t="s">
        <v>260</v>
      </c>
      <c r="D14" s="480" t="s">
        <v>261</v>
      </c>
    </row>
    <row r="15" spans="1:4" ht="61.5" customHeight="1">
      <c r="A15" s="478"/>
      <c r="B15" s="479"/>
      <c r="C15" s="480"/>
      <c r="D15" s="480"/>
    </row>
    <row r="16" spans="1:4" ht="42.75">
      <c r="A16" s="381" t="s">
        <v>12</v>
      </c>
      <c r="B16" s="382" t="s">
        <v>13</v>
      </c>
      <c r="C16" s="380"/>
      <c r="D16" s="380"/>
    </row>
    <row r="17" spans="1:4" ht="42.75">
      <c r="A17" s="381" t="s">
        <v>266</v>
      </c>
      <c r="B17" s="383" t="s">
        <v>7</v>
      </c>
      <c r="C17" s="384">
        <f>C20</f>
        <v>-466.7</v>
      </c>
      <c r="D17" s="384">
        <f>D18-D20</f>
        <v>0</v>
      </c>
    </row>
    <row r="18" spans="1:4" ht="45" hidden="1">
      <c r="A18" s="385" t="s">
        <v>267</v>
      </c>
      <c r="B18" s="386" t="s">
        <v>268</v>
      </c>
      <c r="C18" s="387">
        <f>C19</f>
        <v>0</v>
      </c>
      <c r="D18" s="387">
        <f>D19</f>
        <v>0</v>
      </c>
    </row>
    <row r="19" spans="1:4" ht="60" hidden="1">
      <c r="A19" s="385" t="s">
        <v>269</v>
      </c>
      <c r="B19" s="386" t="s">
        <v>270</v>
      </c>
      <c r="C19" s="387"/>
      <c r="D19" s="387"/>
    </row>
    <row r="20" spans="1:4" ht="45">
      <c r="A20" s="385" t="s">
        <v>271</v>
      </c>
      <c r="B20" s="386" t="s">
        <v>272</v>
      </c>
      <c r="C20" s="387">
        <f>C21</f>
        <v>-466.7</v>
      </c>
      <c r="D20" s="387">
        <f>D21</f>
        <v>0</v>
      </c>
    </row>
    <row r="21" spans="1:4" ht="60">
      <c r="A21" s="385" t="s">
        <v>273</v>
      </c>
      <c r="B21" s="386" t="s">
        <v>274</v>
      </c>
      <c r="C21" s="387">
        <v>-466.7</v>
      </c>
      <c r="D21" s="387"/>
    </row>
    <row r="22" spans="1:4" ht="28.5">
      <c r="A22" s="388" t="s">
        <v>14</v>
      </c>
      <c r="B22" s="389" t="s">
        <v>15</v>
      </c>
      <c r="C22" s="384">
        <f>C27+C23</f>
        <v>0</v>
      </c>
      <c r="D22" s="384">
        <f>D27+D24</f>
        <v>0</v>
      </c>
    </row>
    <row r="23" spans="1:4" ht="15">
      <c r="A23" s="385" t="s">
        <v>16</v>
      </c>
      <c r="B23" s="386" t="s">
        <v>17</v>
      </c>
      <c r="C23" s="387">
        <f aca="true" t="shared" si="0" ref="C23:D25">C24</f>
        <v>-12193.3</v>
      </c>
      <c r="D23" s="387">
        <f t="shared" si="0"/>
        <v>-12223.9</v>
      </c>
    </row>
    <row r="24" spans="1:4" ht="30">
      <c r="A24" s="385" t="s">
        <v>18</v>
      </c>
      <c r="B24" s="386" t="s">
        <v>19</v>
      </c>
      <c r="C24" s="387">
        <f t="shared" si="0"/>
        <v>-12193.3</v>
      </c>
      <c r="D24" s="387">
        <f t="shared" si="0"/>
        <v>-12223.9</v>
      </c>
    </row>
    <row r="25" spans="1:4" ht="30">
      <c r="A25" s="385" t="s">
        <v>20</v>
      </c>
      <c r="B25" s="386" t="s">
        <v>21</v>
      </c>
      <c r="C25" s="387">
        <f t="shared" si="0"/>
        <v>-12193.3</v>
      </c>
      <c r="D25" s="387">
        <f t="shared" si="0"/>
        <v>-12223.9</v>
      </c>
    </row>
    <row r="26" spans="1:4" ht="30">
      <c r="A26" s="385" t="s">
        <v>22</v>
      </c>
      <c r="B26" s="386" t="s">
        <v>23</v>
      </c>
      <c r="C26" s="387">
        <v>-12193.3</v>
      </c>
      <c r="D26" s="387">
        <v>-12223.9</v>
      </c>
    </row>
    <row r="27" spans="1:4" ht="30">
      <c r="A27" s="385" t="s">
        <v>24</v>
      </c>
      <c r="B27" s="386" t="s">
        <v>25</v>
      </c>
      <c r="C27" s="387">
        <f aca="true" t="shared" si="1" ref="C27:D29">C28</f>
        <v>12193.3</v>
      </c>
      <c r="D27" s="387">
        <f t="shared" si="1"/>
        <v>12223.9</v>
      </c>
    </row>
    <row r="28" spans="1:4" ht="29.25" customHeight="1">
      <c r="A28" s="385" t="s">
        <v>26</v>
      </c>
      <c r="B28" s="386" t="s">
        <v>27</v>
      </c>
      <c r="C28" s="387">
        <f t="shared" si="1"/>
        <v>12193.3</v>
      </c>
      <c r="D28" s="387">
        <f t="shared" si="1"/>
        <v>12223.9</v>
      </c>
    </row>
    <row r="29" spans="1:4" ht="30">
      <c r="A29" s="385" t="s">
        <v>28</v>
      </c>
      <c r="B29" s="386" t="s">
        <v>29</v>
      </c>
      <c r="C29" s="387">
        <f t="shared" si="1"/>
        <v>12193.3</v>
      </c>
      <c r="D29" s="387">
        <f t="shared" si="1"/>
        <v>12223.9</v>
      </c>
    </row>
    <row r="30" spans="1:4" ht="30">
      <c r="A30" s="385" t="s">
        <v>30</v>
      </c>
      <c r="B30" s="386" t="s">
        <v>31</v>
      </c>
      <c r="C30" s="387">
        <v>12193.3</v>
      </c>
      <c r="D30" s="387">
        <v>12223.9</v>
      </c>
    </row>
    <row r="31" spans="1:4" ht="28.5">
      <c r="A31" s="390"/>
      <c r="B31" s="382" t="s">
        <v>32</v>
      </c>
      <c r="C31" s="384">
        <f>C17+C22</f>
        <v>-466.7</v>
      </c>
      <c r="D31" s="384">
        <f>D17+D22</f>
        <v>0</v>
      </c>
    </row>
  </sheetData>
  <sheetProtection/>
  <mergeCells count="8">
    <mergeCell ref="A14:A15"/>
    <mergeCell ref="B14:B15"/>
    <mergeCell ref="C14:C15"/>
    <mergeCell ref="D14:D15"/>
    <mergeCell ref="C1:D1"/>
    <mergeCell ref="B2:D2"/>
    <mergeCell ref="C3:D3"/>
    <mergeCell ref="B6:D6"/>
  </mergeCells>
  <printOptions/>
  <pageMargins left="0.7" right="0.3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МО</cp:lastModifiedBy>
  <cp:lastPrinted>2016-06-02T06:29:49Z</cp:lastPrinted>
  <dcterms:created xsi:type="dcterms:W3CDTF">2002-06-04T10:05:56Z</dcterms:created>
  <dcterms:modified xsi:type="dcterms:W3CDTF">2016-06-23T11:35:15Z</dcterms:modified>
  <cp:category/>
  <cp:version/>
  <cp:contentType/>
  <cp:contentStatus/>
</cp:coreProperties>
</file>